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3660" windowWidth="15372" windowHeight="3576" tabRatio="630" activeTab="1"/>
  </bookViews>
  <sheets>
    <sheet name="Parameters" sheetId="1" r:id="rId1"/>
    <sheet name="Data" sheetId="3" r:id="rId2"/>
  </sheets>
  <definedNames>
    <definedName name="_xlnm._FilterDatabase" localSheetId="1" hidden="1">Data!$A$1:$CX$128</definedName>
    <definedName name="Reference">Data!$A:$A</definedName>
  </definedNames>
  <calcPr calcId="145621"/>
</workbook>
</file>

<file path=xl/calcChain.xml><?xml version="1.0" encoding="utf-8"?>
<calcChain xmlns="http://schemas.openxmlformats.org/spreadsheetml/2006/main">
  <c r="BD116" i="3" l="1"/>
  <c r="BD76" i="3"/>
  <c r="BD77" i="3"/>
  <c r="BD89" i="3"/>
  <c r="BD88" i="3"/>
  <c r="BD66" i="3"/>
  <c r="BD65" i="3"/>
  <c r="BD48" i="3"/>
  <c r="AS48" i="3"/>
  <c r="BD47" i="3"/>
  <c r="AS47" i="3"/>
  <c r="AL47" i="3"/>
  <c r="BC45" i="3"/>
  <c r="BB45" i="3"/>
  <c r="AS45" i="3"/>
  <c r="AL45" i="3"/>
  <c r="BC44" i="3"/>
  <c r="BB44" i="3"/>
  <c r="AS44" i="3"/>
  <c r="AL44" i="3"/>
  <c r="BC43" i="3"/>
  <c r="BB43" i="3"/>
  <c r="AS43" i="3"/>
  <c r="AL43" i="3"/>
  <c r="BC42" i="3"/>
  <c r="BB42" i="3"/>
  <c r="AS42" i="3"/>
  <c r="AL42" i="3"/>
  <c r="BC41" i="3"/>
  <c r="BB41" i="3"/>
  <c r="AS41" i="3"/>
  <c r="AL41" i="3"/>
  <c r="BC40" i="3"/>
  <c r="BB40" i="3"/>
  <c r="AS40" i="3"/>
  <c r="AL40" i="3"/>
  <c r="BC39" i="3"/>
  <c r="BB39" i="3"/>
  <c r="AS39" i="3"/>
  <c r="AL39" i="3"/>
  <c r="BD36" i="3"/>
  <c r="AS36" i="3"/>
  <c r="AL36" i="3"/>
  <c r="BD35" i="3"/>
  <c r="AS35" i="3"/>
  <c r="AL35" i="3"/>
  <c r="BD34" i="3"/>
  <c r="AS34" i="3"/>
  <c r="AL34" i="3"/>
  <c r="BD33" i="3"/>
  <c r="AS33" i="3"/>
  <c r="AL33" i="3"/>
  <c r="BD16" i="3"/>
  <c r="BD15" i="3"/>
  <c r="BD39" i="3" l="1"/>
  <c r="BD41" i="3"/>
  <c r="BD43" i="3"/>
  <c r="BD45" i="3"/>
  <c r="BD40" i="3"/>
  <c r="BD42" i="3"/>
  <c r="BD44" i="3"/>
  <c r="BD110" i="3" l="1"/>
  <c r="AS110" i="3"/>
  <c r="AL110" i="3"/>
  <c r="BD113" i="3"/>
  <c r="AS113" i="3"/>
  <c r="AL113" i="3"/>
  <c r="BD109" i="3"/>
  <c r="AS109" i="3"/>
  <c r="AL109" i="3"/>
  <c r="BD112" i="3"/>
  <c r="AS112" i="3"/>
  <c r="AL112" i="3"/>
  <c r="BD108" i="3"/>
  <c r="AS108" i="3"/>
  <c r="AL108" i="3"/>
  <c r="BD111" i="3"/>
  <c r="AS111" i="3"/>
  <c r="AL111" i="3"/>
  <c r="BD117" i="3"/>
  <c r="BD107" i="3"/>
  <c r="AS107" i="3"/>
  <c r="AL107" i="3"/>
  <c r="BD100" i="3"/>
  <c r="BB91" i="3"/>
  <c r="BC91" i="3"/>
  <c r="AS91" i="3"/>
  <c r="AL91" i="3"/>
  <c r="BB90" i="3"/>
  <c r="BC90" i="3"/>
  <c r="AS90" i="3"/>
  <c r="AL90" i="3"/>
  <c r="AL85" i="3"/>
  <c r="BB84" i="3"/>
  <c r="BC84" i="3"/>
  <c r="AS84" i="3"/>
  <c r="AL84" i="3"/>
  <c r="BD74" i="3"/>
  <c r="BD73" i="3"/>
  <c r="BD72" i="3"/>
  <c r="BD71" i="3"/>
  <c r="BD50" i="3"/>
  <c r="BD49" i="3"/>
  <c r="AS49" i="3"/>
  <c r="AL49" i="3"/>
  <c r="BB51" i="3"/>
  <c r="BC51" i="3"/>
  <c r="BD46" i="3"/>
  <c r="BD30" i="3"/>
  <c r="BD29" i="3"/>
  <c r="BD28" i="3"/>
  <c r="BD27" i="3"/>
  <c r="BD26" i="3"/>
  <c r="AS26" i="3"/>
  <c r="AL26" i="3"/>
  <c r="BD25" i="3"/>
  <c r="BD20" i="3"/>
  <c r="AS20" i="3"/>
  <c r="AL20" i="3"/>
  <c r="BD19" i="3"/>
  <c r="AS19" i="3"/>
  <c r="AL19" i="3"/>
  <c r="BB18" i="3"/>
  <c r="BC18" i="3"/>
  <c r="AS18" i="3"/>
  <c r="AL18" i="3"/>
  <c r="BB12" i="3"/>
  <c r="BC12" i="3"/>
  <c r="BB11" i="3"/>
  <c r="BC11" i="3"/>
  <c r="BD106" i="3"/>
  <c r="AS106" i="3"/>
  <c r="AL106" i="3"/>
  <c r="BD105" i="3"/>
  <c r="AS105" i="3"/>
  <c r="AL105" i="3"/>
  <c r="BD104" i="3"/>
  <c r="AS104" i="3"/>
  <c r="AL104" i="3"/>
  <c r="BD103" i="3"/>
  <c r="AS103" i="3"/>
  <c r="AL103" i="3"/>
  <c r="BD3" i="3"/>
  <c r="BD4" i="3"/>
  <c r="BD5" i="3"/>
  <c r="BD6" i="3"/>
  <c r="BD7" i="3"/>
  <c r="BD8" i="3"/>
  <c r="BD9" i="3"/>
  <c r="BD10" i="3"/>
  <c r="BB32" i="3"/>
  <c r="BC32" i="3"/>
  <c r="BD52" i="3"/>
  <c r="BD54" i="3"/>
  <c r="BD55" i="3"/>
  <c r="BB57" i="3"/>
  <c r="BC57" i="3"/>
  <c r="BB56" i="3"/>
  <c r="BC56" i="3"/>
  <c r="BD67" i="3"/>
  <c r="BD68" i="3"/>
  <c r="BB69" i="3"/>
  <c r="BC69" i="3"/>
  <c r="BB70" i="3"/>
  <c r="BC70" i="3"/>
  <c r="BD80" i="3"/>
  <c r="BD82" i="3"/>
  <c r="BB94" i="3"/>
  <c r="BC94" i="3"/>
  <c r="BB95" i="3"/>
  <c r="BC95" i="3"/>
  <c r="BB97" i="3"/>
  <c r="BC97" i="3"/>
  <c r="BD102" i="3"/>
  <c r="BD114" i="3"/>
  <c r="BD115" i="3"/>
  <c r="BD118" i="3"/>
  <c r="BD119" i="3"/>
  <c r="BD120" i="3"/>
  <c r="BD121" i="3"/>
  <c r="BD122" i="3"/>
  <c r="BD123" i="3"/>
  <c r="BB126" i="3"/>
  <c r="BC126" i="3"/>
  <c r="BB31" i="3"/>
  <c r="BC31" i="3"/>
  <c r="BB37" i="3"/>
  <c r="BC37" i="3"/>
  <c r="BB38" i="3"/>
  <c r="BC38" i="3"/>
  <c r="AS4" i="3"/>
  <c r="AS5" i="3"/>
  <c r="AS6" i="3"/>
  <c r="AS7" i="3"/>
  <c r="AS8" i="3"/>
  <c r="AS9" i="3"/>
  <c r="AS10" i="3"/>
  <c r="AS32" i="3"/>
  <c r="AS31" i="3"/>
  <c r="AS37" i="3"/>
  <c r="AS38" i="3"/>
  <c r="AS57" i="3"/>
  <c r="AS56" i="3"/>
  <c r="AS61" i="3"/>
  <c r="AS67" i="3"/>
  <c r="AS69" i="3"/>
  <c r="AS70" i="3"/>
  <c r="AS75" i="3"/>
  <c r="AS77" i="3"/>
  <c r="AS78" i="3"/>
  <c r="AS79" i="3"/>
  <c r="AS120" i="3"/>
  <c r="AS121" i="3"/>
  <c r="AS122" i="3"/>
  <c r="AS123" i="3"/>
  <c r="AS126" i="3"/>
  <c r="AS93" i="3"/>
  <c r="AS94" i="3"/>
  <c r="AS95" i="3"/>
  <c r="AS97" i="3"/>
  <c r="AS98" i="3"/>
  <c r="AS119" i="3"/>
  <c r="AL4" i="3"/>
  <c r="AL5" i="3"/>
  <c r="AL6" i="3"/>
  <c r="AL7" i="3"/>
  <c r="AL8" i="3"/>
  <c r="AL9" i="3"/>
  <c r="AL10" i="3"/>
  <c r="AL32" i="3"/>
  <c r="AL31" i="3"/>
  <c r="AL57" i="3"/>
  <c r="AL56" i="3"/>
  <c r="AL67" i="3"/>
  <c r="AL69" i="3"/>
  <c r="AL70" i="3"/>
  <c r="AL76" i="3"/>
  <c r="AL77" i="3"/>
  <c r="AL83" i="3"/>
  <c r="AL120" i="3"/>
  <c r="AL121" i="3"/>
  <c r="AL122" i="3"/>
  <c r="AL123" i="3"/>
  <c r="AL101" i="3"/>
  <c r="AL126" i="3"/>
  <c r="AL97" i="3"/>
  <c r="AL119" i="3"/>
  <c r="BD11" i="3" l="1"/>
  <c r="BD70" i="3"/>
  <c r="BD84" i="3"/>
  <c r="BD12" i="3"/>
  <c r="BD91" i="3"/>
  <c r="BD95" i="3"/>
  <c r="BD94" i="3"/>
  <c r="BD126" i="3"/>
  <c r="BD56" i="3"/>
  <c r="BD57" i="3"/>
  <c r="BD18" i="3"/>
  <c r="BD90" i="3"/>
  <c r="BD97" i="3"/>
  <c r="BD69" i="3"/>
  <c r="BD32" i="3"/>
  <c r="BD51" i="3"/>
</calcChain>
</file>

<file path=xl/comments1.xml><?xml version="1.0" encoding="utf-8"?>
<comments xmlns="http://schemas.openxmlformats.org/spreadsheetml/2006/main">
  <authors>
    <author>Alexnder Ac</author>
    <author>Alex Galle</author>
  </authors>
  <commentList>
    <comment ref="BB6" authorId="0">
      <text>
        <r>
          <rPr>
            <b/>
            <sz val="9"/>
            <color indexed="81"/>
            <rFont val="Tahoma"/>
            <family val="2"/>
          </rPr>
          <t>Alexander Ac:</t>
        </r>
        <r>
          <rPr>
            <sz val="9"/>
            <color indexed="81"/>
            <rFont val="Tahoma"/>
            <family val="2"/>
          </rPr>
          <t xml:space="preserve">
0.41 after 70h of 4°C
Fv/Fm = 0.22</t>
        </r>
      </text>
    </comment>
    <comment ref="BC6" authorId="0">
      <text>
        <r>
          <rPr>
            <b/>
            <sz val="9"/>
            <color indexed="81"/>
            <rFont val="Tahoma"/>
            <family val="2"/>
          </rPr>
          <t>Alexander Ac:</t>
        </r>
        <r>
          <rPr>
            <sz val="9"/>
            <color indexed="81"/>
            <rFont val="Tahoma"/>
            <family val="2"/>
          </rPr>
          <t xml:space="preserve">
0,72 at the onset of 4°C chilling treatment
Fv/Fm = 0.81</t>
        </r>
      </text>
    </comment>
    <comment ref="AJ8" authorId="1">
      <text>
        <r>
          <rPr>
            <b/>
            <sz val="9"/>
            <color indexed="81"/>
            <rFont val="Tahoma"/>
            <family val="2"/>
          </rPr>
          <t>Alex Galle:</t>
        </r>
        <r>
          <rPr>
            <sz val="9"/>
            <color indexed="81"/>
            <rFont val="Tahoma"/>
            <family val="2"/>
          </rPr>
          <t xml:space="preserve">
%</t>
        </r>
      </text>
    </comment>
    <comment ref="AK8" authorId="1">
      <text>
        <r>
          <rPr>
            <b/>
            <sz val="9"/>
            <color indexed="81"/>
            <rFont val="Tahoma"/>
            <family val="2"/>
          </rPr>
          <t>Alex Galle:</t>
        </r>
        <r>
          <rPr>
            <sz val="9"/>
            <color indexed="81"/>
            <rFont val="Tahoma"/>
            <family val="2"/>
          </rPr>
          <t xml:space="preserve">
%</t>
        </r>
      </text>
    </comment>
    <comment ref="AQ8" authorId="1">
      <text>
        <r>
          <rPr>
            <b/>
            <sz val="9"/>
            <color indexed="81"/>
            <rFont val="Tahoma"/>
            <family val="2"/>
          </rPr>
          <t>Alex Galle:</t>
        </r>
        <r>
          <rPr>
            <sz val="9"/>
            <color indexed="81"/>
            <rFont val="Tahoma"/>
            <family val="2"/>
          </rPr>
          <t xml:space="preserve">
%</t>
        </r>
      </text>
    </comment>
    <comment ref="AR8" authorId="1">
      <text>
        <r>
          <rPr>
            <b/>
            <sz val="9"/>
            <color indexed="81"/>
            <rFont val="Tahoma"/>
            <family val="2"/>
          </rPr>
          <t>Alex Galle:</t>
        </r>
        <r>
          <rPr>
            <sz val="9"/>
            <color indexed="81"/>
            <rFont val="Tahoma"/>
            <family val="2"/>
          </rPr>
          <t xml:space="preserve">
%</t>
        </r>
      </text>
    </comment>
    <comment ref="AJ9" authorId="1">
      <text>
        <r>
          <rPr>
            <b/>
            <sz val="9"/>
            <color indexed="81"/>
            <rFont val="Tahoma"/>
            <family val="2"/>
          </rPr>
          <t>Alex Galle:</t>
        </r>
        <r>
          <rPr>
            <sz val="9"/>
            <color indexed="81"/>
            <rFont val="Tahoma"/>
            <family val="2"/>
          </rPr>
          <t xml:space="preserve">
%</t>
        </r>
      </text>
    </comment>
    <comment ref="AK9" authorId="1">
      <text>
        <r>
          <rPr>
            <b/>
            <sz val="9"/>
            <color indexed="81"/>
            <rFont val="Tahoma"/>
            <family val="2"/>
          </rPr>
          <t>Alex Galle:</t>
        </r>
        <r>
          <rPr>
            <sz val="9"/>
            <color indexed="81"/>
            <rFont val="Tahoma"/>
            <family val="2"/>
          </rPr>
          <t xml:space="preserve">
%</t>
        </r>
      </text>
    </comment>
    <comment ref="AQ9" authorId="1">
      <text>
        <r>
          <rPr>
            <b/>
            <sz val="9"/>
            <color indexed="81"/>
            <rFont val="Tahoma"/>
            <family val="2"/>
          </rPr>
          <t>Alex Galle:</t>
        </r>
        <r>
          <rPr>
            <sz val="9"/>
            <color indexed="81"/>
            <rFont val="Tahoma"/>
            <family val="2"/>
          </rPr>
          <t xml:space="preserve">
%</t>
        </r>
      </text>
    </comment>
    <comment ref="AR9" authorId="1">
      <text>
        <r>
          <rPr>
            <b/>
            <sz val="9"/>
            <color indexed="81"/>
            <rFont val="Tahoma"/>
            <family val="2"/>
          </rPr>
          <t>Alex Galle:</t>
        </r>
        <r>
          <rPr>
            <sz val="9"/>
            <color indexed="81"/>
            <rFont val="Tahoma"/>
            <family val="2"/>
          </rPr>
          <t xml:space="preserve">
%</t>
        </r>
      </text>
    </comment>
    <comment ref="BB9" authorId="1">
      <text>
        <r>
          <rPr>
            <b/>
            <sz val="9"/>
            <color indexed="81"/>
            <rFont val="Tahoma"/>
            <family val="2"/>
          </rPr>
          <t>Alex Galle:</t>
        </r>
        <r>
          <rPr>
            <sz val="9"/>
            <color indexed="81"/>
            <rFont val="Tahoma"/>
            <family val="2"/>
          </rPr>
          <t xml:space="preserve">
%</t>
        </r>
      </text>
    </comment>
    <comment ref="BC9" authorId="1">
      <text>
        <r>
          <rPr>
            <b/>
            <sz val="9"/>
            <color indexed="81"/>
            <rFont val="Tahoma"/>
            <family val="2"/>
          </rPr>
          <t>Alex Galle:</t>
        </r>
        <r>
          <rPr>
            <sz val="9"/>
            <color indexed="81"/>
            <rFont val="Tahoma"/>
            <family val="2"/>
          </rPr>
          <t xml:space="preserve">
%</t>
        </r>
      </text>
    </comment>
    <comment ref="AJ10" authorId="1">
      <text>
        <r>
          <rPr>
            <b/>
            <sz val="9"/>
            <color indexed="81"/>
            <rFont val="Tahoma"/>
            <family val="2"/>
          </rPr>
          <t>Alex Galle:</t>
        </r>
        <r>
          <rPr>
            <sz val="9"/>
            <color indexed="81"/>
            <rFont val="Tahoma"/>
            <family val="2"/>
          </rPr>
          <t xml:space="preserve">
%</t>
        </r>
      </text>
    </comment>
    <comment ref="AK10" authorId="1">
      <text>
        <r>
          <rPr>
            <b/>
            <sz val="9"/>
            <color indexed="81"/>
            <rFont val="Tahoma"/>
            <family val="2"/>
          </rPr>
          <t>Alex Galle:</t>
        </r>
        <r>
          <rPr>
            <sz val="9"/>
            <color indexed="81"/>
            <rFont val="Tahoma"/>
            <family val="2"/>
          </rPr>
          <t xml:space="preserve">
%</t>
        </r>
      </text>
    </comment>
    <comment ref="AQ10" authorId="1">
      <text>
        <r>
          <rPr>
            <b/>
            <sz val="9"/>
            <color indexed="81"/>
            <rFont val="Tahoma"/>
            <family val="2"/>
          </rPr>
          <t>Alex Galle:</t>
        </r>
        <r>
          <rPr>
            <sz val="9"/>
            <color indexed="81"/>
            <rFont val="Tahoma"/>
            <family val="2"/>
          </rPr>
          <t xml:space="preserve">
%</t>
        </r>
      </text>
    </comment>
    <comment ref="AR10" authorId="1">
      <text>
        <r>
          <rPr>
            <b/>
            <sz val="9"/>
            <color indexed="81"/>
            <rFont val="Tahoma"/>
            <family val="2"/>
          </rPr>
          <t>Alex Galle:</t>
        </r>
        <r>
          <rPr>
            <sz val="9"/>
            <color indexed="81"/>
            <rFont val="Tahoma"/>
            <family val="2"/>
          </rPr>
          <t xml:space="preserve">
%</t>
        </r>
      </text>
    </comment>
    <comment ref="BB10" authorId="1">
      <text>
        <r>
          <rPr>
            <b/>
            <sz val="9"/>
            <color indexed="81"/>
            <rFont val="Tahoma"/>
            <family val="2"/>
          </rPr>
          <t>Alex Galle:</t>
        </r>
        <r>
          <rPr>
            <sz val="9"/>
            <color indexed="81"/>
            <rFont val="Tahoma"/>
            <family val="2"/>
          </rPr>
          <t xml:space="preserve">
%</t>
        </r>
      </text>
    </comment>
    <comment ref="BC10" authorId="1">
      <text>
        <r>
          <rPr>
            <b/>
            <sz val="9"/>
            <color indexed="81"/>
            <rFont val="Tahoma"/>
            <family val="2"/>
          </rPr>
          <t>Alex Galle:</t>
        </r>
        <r>
          <rPr>
            <sz val="9"/>
            <color indexed="81"/>
            <rFont val="Tahoma"/>
            <family val="2"/>
          </rPr>
          <t xml:space="preserve">
%</t>
        </r>
      </text>
    </comment>
    <comment ref="BB11" authorId="0">
      <text>
        <r>
          <rPr>
            <b/>
            <sz val="9"/>
            <color indexed="81"/>
            <rFont val="Tahoma"/>
            <family val="2"/>
          </rPr>
          <t>Alexnder Ac:</t>
        </r>
        <r>
          <rPr>
            <sz val="9"/>
            <color indexed="81"/>
            <rFont val="Tahoma"/>
            <family val="2"/>
          </rPr>
          <t xml:space="preserve">
recalculated, 0 g N</t>
        </r>
      </text>
    </comment>
    <comment ref="BC11" authorId="0">
      <text>
        <r>
          <rPr>
            <b/>
            <sz val="9"/>
            <color indexed="81"/>
            <rFont val="Tahoma"/>
            <family val="2"/>
          </rPr>
          <t>Alexnder Ac:</t>
        </r>
        <r>
          <rPr>
            <sz val="9"/>
            <color indexed="81"/>
            <rFont val="Tahoma"/>
            <family val="2"/>
          </rPr>
          <t xml:space="preserve">
250 g N kg.ha-1</t>
        </r>
      </text>
    </comment>
    <comment ref="BT15" authorId="0">
      <text>
        <r>
          <rPr>
            <b/>
            <sz val="9"/>
            <color indexed="81"/>
            <rFont val="Tahoma"/>
            <family val="2"/>
          </rPr>
          <t>Alexnder Ac:</t>
        </r>
        <r>
          <rPr>
            <sz val="9"/>
            <color indexed="81"/>
            <rFont val="Tahoma"/>
            <family val="2"/>
          </rPr>
          <t xml:space="preserve">
SPAD values</t>
        </r>
      </text>
    </comment>
    <comment ref="AX17" authorId="0">
      <text>
        <r>
          <rPr>
            <b/>
            <sz val="9"/>
            <color indexed="81"/>
            <rFont val="Tahoma"/>
            <family val="2"/>
          </rPr>
          <t>Alexnder Ac:</t>
        </r>
        <r>
          <rPr>
            <sz val="9"/>
            <color indexed="81"/>
            <rFont val="Tahoma"/>
            <family val="2"/>
          </rPr>
          <t xml:space="preserve">
after 7th day of drought, Fm´= 150
dF/Fm´ = 0.33</t>
        </r>
      </text>
    </comment>
    <comment ref="AY17" authorId="0">
      <text>
        <r>
          <rPr>
            <b/>
            <sz val="9"/>
            <color indexed="81"/>
            <rFont val="Tahoma"/>
            <family val="2"/>
          </rPr>
          <t>Alexnder Ac:</t>
        </r>
        <r>
          <rPr>
            <sz val="9"/>
            <color indexed="81"/>
            <rFont val="Tahoma"/>
            <family val="2"/>
          </rPr>
          <t xml:space="preserve">
at midday - highest PAR
Fm´= 300
dF/Fm´ = 0.čý</t>
        </r>
      </text>
    </comment>
    <comment ref="BW17" authorId="0">
      <text>
        <r>
          <rPr>
            <b/>
            <sz val="9"/>
            <color indexed="81"/>
            <rFont val="Tahoma"/>
            <family val="2"/>
          </rPr>
          <t>Alexnder Ac:</t>
        </r>
        <r>
          <rPr>
            <sz val="9"/>
            <color indexed="81"/>
            <rFont val="Tahoma"/>
            <family val="2"/>
          </rPr>
          <t xml:space="preserve">
% of leaf water deficit</t>
        </r>
      </text>
    </comment>
    <comment ref="AJ18" authorId="0">
      <text>
        <r>
          <rPr>
            <b/>
            <sz val="9"/>
            <color indexed="81"/>
            <rFont val="Tahoma"/>
            <family val="2"/>
          </rPr>
          <t>Alexnder Ac:</t>
        </r>
        <r>
          <rPr>
            <sz val="9"/>
            <color indexed="81"/>
            <rFont val="Tahoma"/>
            <family val="2"/>
          </rPr>
          <t xml:space="preserve">
N deficient, 
exc. At 480 nm</t>
        </r>
      </text>
    </comment>
    <comment ref="AJ19" authorId="0">
      <text>
        <r>
          <rPr>
            <b/>
            <sz val="9"/>
            <color indexed="81"/>
            <rFont val="Tahoma"/>
            <family val="2"/>
          </rPr>
          <t>Alexnder Ac:</t>
        </r>
        <r>
          <rPr>
            <sz val="9"/>
            <color indexed="81"/>
            <rFont val="Tahoma"/>
            <family val="2"/>
          </rPr>
          <t xml:space="preserve">
N deficient, 
exc. At 630 nm</t>
        </r>
      </text>
    </comment>
    <comment ref="BB19" authorId="0">
      <text>
        <r>
          <rPr>
            <b/>
            <sz val="9"/>
            <color indexed="81"/>
            <rFont val="Tahoma"/>
            <family val="2"/>
          </rPr>
          <t>Alexnder Ac:</t>
        </r>
        <r>
          <rPr>
            <sz val="9"/>
            <color indexed="81"/>
            <rFont val="Tahoma"/>
            <family val="2"/>
          </rPr>
          <t xml:space="preserve">
0 kg N/ha - low fertility fields</t>
        </r>
      </text>
    </comment>
    <comment ref="BC19" authorId="0">
      <text>
        <r>
          <rPr>
            <b/>
            <sz val="9"/>
            <color indexed="81"/>
            <rFont val="Tahoma"/>
            <family val="2"/>
          </rPr>
          <t>Alexnder Ac:</t>
        </r>
        <r>
          <rPr>
            <sz val="9"/>
            <color indexed="81"/>
            <rFont val="Tahoma"/>
            <family val="2"/>
          </rPr>
          <t xml:space="preserve">
100 kg N/ha</t>
        </r>
      </text>
    </comment>
    <comment ref="AJ20" authorId="0">
      <text>
        <r>
          <rPr>
            <b/>
            <sz val="9"/>
            <color indexed="81"/>
            <rFont val="Tahoma"/>
            <family val="2"/>
          </rPr>
          <t>Alexnder Ac:</t>
        </r>
        <r>
          <rPr>
            <sz val="9"/>
            <color indexed="81"/>
            <rFont val="Tahoma"/>
            <family val="2"/>
          </rPr>
          <t xml:space="preserve">
N deficient, 
exc. At 630 nm</t>
        </r>
      </text>
    </comment>
    <comment ref="BB20" authorId="0">
      <text>
        <r>
          <rPr>
            <b/>
            <sz val="9"/>
            <color indexed="81"/>
            <rFont val="Tahoma"/>
            <family val="2"/>
          </rPr>
          <t>Alexnder Ac:</t>
        </r>
        <r>
          <rPr>
            <sz val="9"/>
            <color indexed="81"/>
            <rFont val="Tahoma"/>
            <family val="2"/>
          </rPr>
          <t xml:space="preserve">
0 kg N/ha
low fertility fields</t>
        </r>
      </text>
    </comment>
    <comment ref="BC20" authorId="0">
      <text>
        <r>
          <rPr>
            <b/>
            <sz val="9"/>
            <color indexed="81"/>
            <rFont val="Tahoma"/>
            <family val="2"/>
          </rPr>
          <t>Alexnder Ac:</t>
        </r>
        <r>
          <rPr>
            <sz val="9"/>
            <color indexed="81"/>
            <rFont val="Tahoma"/>
            <family val="2"/>
          </rPr>
          <t xml:space="preserve">
100 kg N/ha
high fertility fields</t>
        </r>
      </text>
    </comment>
    <comment ref="BB25" authorId="0">
      <text>
        <r>
          <rPr>
            <b/>
            <sz val="9"/>
            <color indexed="81"/>
            <rFont val="Tahoma"/>
            <family val="2"/>
          </rPr>
          <t>Alexnder Ac:</t>
        </r>
        <r>
          <rPr>
            <sz val="9"/>
            <color indexed="81"/>
            <rFont val="Tahoma"/>
            <family val="2"/>
          </rPr>
          <t xml:space="preserve">
No N</t>
        </r>
      </text>
    </comment>
    <comment ref="BC25" authorId="0">
      <text>
        <r>
          <rPr>
            <b/>
            <sz val="9"/>
            <color indexed="81"/>
            <rFont val="Tahoma"/>
            <family val="2"/>
          </rPr>
          <t>Alexnder Ac:</t>
        </r>
        <r>
          <rPr>
            <sz val="9"/>
            <color indexed="81"/>
            <rFont val="Tahoma"/>
            <family val="2"/>
          </rPr>
          <t xml:space="preserve">
140 kgN.ha-1</t>
        </r>
      </text>
    </comment>
    <comment ref="BT25" authorId="0">
      <text>
        <r>
          <rPr>
            <b/>
            <sz val="9"/>
            <color indexed="81"/>
            <rFont val="Tahoma"/>
            <family val="2"/>
          </rPr>
          <t>Alexnder Ac:</t>
        </r>
        <r>
          <rPr>
            <sz val="9"/>
            <color indexed="81"/>
            <rFont val="Tahoma"/>
            <family val="2"/>
          </rPr>
          <t xml:space="preserve">
SPAD values</t>
        </r>
      </text>
    </comment>
    <comment ref="BU25" authorId="0">
      <text>
        <r>
          <rPr>
            <b/>
            <sz val="9"/>
            <color indexed="81"/>
            <rFont val="Tahoma"/>
            <family val="2"/>
          </rPr>
          <t>Alexnder Ac:</t>
        </r>
        <r>
          <rPr>
            <sz val="9"/>
            <color indexed="81"/>
            <rFont val="Tahoma"/>
            <family val="2"/>
          </rPr>
          <t xml:space="preserve">
SPAD values</t>
        </r>
      </text>
    </comment>
    <comment ref="BT26" authorId="0">
      <text>
        <r>
          <rPr>
            <b/>
            <sz val="9"/>
            <color indexed="81"/>
            <rFont val="Tahoma"/>
            <family val="2"/>
          </rPr>
          <t>Alexnder Ac:</t>
        </r>
        <r>
          <rPr>
            <sz val="9"/>
            <color indexed="81"/>
            <rFont val="Tahoma"/>
            <family val="2"/>
          </rPr>
          <t xml:space="preserve">
SPAD values</t>
        </r>
      </text>
    </comment>
    <comment ref="BU26" authorId="0">
      <text>
        <r>
          <rPr>
            <b/>
            <sz val="9"/>
            <color indexed="81"/>
            <rFont val="Tahoma"/>
            <family val="2"/>
          </rPr>
          <t>Alexnder Ac:</t>
        </r>
        <r>
          <rPr>
            <sz val="9"/>
            <color indexed="81"/>
            <rFont val="Tahoma"/>
            <family val="2"/>
          </rPr>
          <t xml:space="preserve">
SPAD values</t>
        </r>
      </text>
    </comment>
    <comment ref="AE27" authorId="0">
      <text>
        <r>
          <rPr>
            <b/>
            <sz val="9"/>
            <color indexed="81"/>
            <rFont val="Tahoma"/>
            <family val="2"/>
          </rPr>
          <t>Alexander Ac:</t>
        </r>
        <r>
          <rPr>
            <sz val="9"/>
            <color indexed="81"/>
            <rFont val="Tahoma"/>
            <family val="2"/>
          </rPr>
          <t xml:space="preserve">
Pathogen Blumeria graminis</t>
        </r>
      </text>
    </comment>
    <comment ref="BT27" authorId="0">
      <text>
        <r>
          <rPr>
            <b/>
            <sz val="9"/>
            <color indexed="81"/>
            <rFont val="Tahoma"/>
            <family val="2"/>
          </rPr>
          <t>Alexnder Ac:</t>
        </r>
        <r>
          <rPr>
            <sz val="9"/>
            <color indexed="81"/>
            <rFont val="Tahoma"/>
            <family val="2"/>
          </rPr>
          <t xml:space="preserve">
mg.g-1 FW</t>
        </r>
      </text>
    </comment>
    <comment ref="BU27" authorId="0">
      <text>
        <r>
          <rPr>
            <b/>
            <sz val="9"/>
            <color indexed="81"/>
            <rFont val="Tahoma"/>
            <family val="2"/>
          </rPr>
          <t>Alexnder Ac:</t>
        </r>
        <r>
          <rPr>
            <sz val="9"/>
            <color indexed="81"/>
            <rFont val="Tahoma"/>
            <family val="2"/>
          </rPr>
          <t xml:space="preserve">
mg.g-1 FW</t>
        </r>
      </text>
    </comment>
    <comment ref="AE28" authorId="0">
      <text>
        <r>
          <rPr>
            <b/>
            <sz val="9"/>
            <color indexed="81"/>
            <rFont val="Tahoma"/>
            <family val="2"/>
          </rPr>
          <t>Alexander Ac:</t>
        </r>
        <r>
          <rPr>
            <sz val="9"/>
            <color indexed="81"/>
            <rFont val="Tahoma"/>
            <family val="2"/>
          </rPr>
          <t xml:space="preserve">
Pathogen Puccinia tritica</t>
        </r>
      </text>
    </comment>
    <comment ref="BT28" authorId="0">
      <text>
        <r>
          <rPr>
            <b/>
            <sz val="9"/>
            <color indexed="81"/>
            <rFont val="Tahoma"/>
            <family val="2"/>
          </rPr>
          <t>Alexnder Ac:</t>
        </r>
        <r>
          <rPr>
            <sz val="9"/>
            <color indexed="81"/>
            <rFont val="Tahoma"/>
            <family val="2"/>
          </rPr>
          <t xml:space="preserve">
mg.g-1 FW</t>
        </r>
      </text>
    </comment>
    <comment ref="BU28" authorId="0">
      <text>
        <r>
          <rPr>
            <b/>
            <sz val="9"/>
            <color indexed="81"/>
            <rFont val="Tahoma"/>
            <family val="2"/>
          </rPr>
          <t>Alexnder Ac:</t>
        </r>
        <r>
          <rPr>
            <sz val="9"/>
            <color indexed="81"/>
            <rFont val="Tahoma"/>
            <family val="2"/>
          </rPr>
          <t xml:space="preserve">
mg.g-1 FW</t>
        </r>
      </text>
    </comment>
    <comment ref="BT29" authorId="0">
      <text>
        <r>
          <rPr>
            <b/>
            <sz val="9"/>
            <color indexed="81"/>
            <rFont val="Tahoma"/>
            <family val="2"/>
          </rPr>
          <t>Alexnder Ac:</t>
        </r>
        <r>
          <rPr>
            <sz val="9"/>
            <color indexed="81"/>
            <rFont val="Tahoma"/>
            <family val="2"/>
          </rPr>
          <t xml:space="preserve">
mg.g-1 FW</t>
        </r>
      </text>
    </comment>
    <comment ref="BU29" authorId="0">
      <text>
        <r>
          <rPr>
            <b/>
            <sz val="9"/>
            <color indexed="81"/>
            <rFont val="Tahoma"/>
            <family val="2"/>
          </rPr>
          <t>Alexnder Ac:</t>
        </r>
        <r>
          <rPr>
            <sz val="9"/>
            <color indexed="81"/>
            <rFont val="Tahoma"/>
            <family val="2"/>
          </rPr>
          <t xml:space="preserve">
mg.g-1 FW</t>
        </r>
      </text>
    </comment>
    <comment ref="BT30" authorId="0">
      <text>
        <r>
          <rPr>
            <b/>
            <sz val="9"/>
            <color indexed="81"/>
            <rFont val="Tahoma"/>
            <family val="2"/>
          </rPr>
          <t>Alexnder Ac:</t>
        </r>
        <r>
          <rPr>
            <sz val="9"/>
            <color indexed="81"/>
            <rFont val="Tahoma"/>
            <family val="2"/>
          </rPr>
          <t xml:space="preserve">
mg.g-1 FW</t>
        </r>
      </text>
    </comment>
    <comment ref="BU30" authorId="0">
      <text>
        <r>
          <rPr>
            <b/>
            <sz val="9"/>
            <color indexed="81"/>
            <rFont val="Tahoma"/>
            <family val="2"/>
          </rPr>
          <t>Alexnder Ac:</t>
        </r>
        <r>
          <rPr>
            <sz val="9"/>
            <color indexed="81"/>
            <rFont val="Tahoma"/>
            <family val="2"/>
          </rPr>
          <t xml:space="preserve">
mg.g-1 FW</t>
        </r>
      </text>
    </comment>
    <comment ref="G33" authorId="0">
      <text>
        <r>
          <rPr>
            <b/>
            <sz val="9"/>
            <color indexed="81"/>
            <rFont val="Tahoma"/>
            <family val="2"/>
          </rPr>
          <t>Alexnder Ac:</t>
        </r>
        <r>
          <rPr>
            <sz val="9"/>
            <color indexed="81"/>
            <rFont val="Tahoma"/>
            <family val="2"/>
          </rPr>
          <t xml:space="preserve">
adaxial side</t>
        </r>
      </text>
    </comment>
    <comment ref="AJ33" authorId="0">
      <text>
        <r>
          <rPr>
            <b/>
            <sz val="9"/>
            <color indexed="81"/>
            <rFont val="Tahoma"/>
            <family val="2"/>
          </rPr>
          <t>Alexnder Ac:</t>
        </r>
        <r>
          <rPr>
            <sz val="9"/>
            <color indexed="81"/>
            <rFont val="Tahoma"/>
            <family val="2"/>
          </rPr>
          <t xml:space="preserve">
0% Nitrogen </t>
        </r>
      </text>
    </comment>
    <comment ref="AK33" authorId="0">
      <text>
        <r>
          <rPr>
            <b/>
            <sz val="9"/>
            <color indexed="81"/>
            <rFont val="Tahoma"/>
            <family val="2"/>
          </rPr>
          <t>Alexnder Ac:</t>
        </r>
        <r>
          <rPr>
            <sz val="9"/>
            <color indexed="81"/>
            <rFont val="Tahoma"/>
            <family val="2"/>
          </rPr>
          <t xml:space="preserve">
optimal (no stress response - 100% N) - unit in counts/second</t>
        </r>
      </text>
    </comment>
    <comment ref="AQ33" authorId="0">
      <text>
        <r>
          <rPr>
            <b/>
            <sz val="9"/>
            <color indexed="81"/>
            <rFont val="Tahoma"/>
            <family val="2"/>
          </rPr>
          <t>Alexnder Ac:</t>
        </r>
        <r>
          <rPr>
            <sz val="9"/>
            <color indexed="81"/>
            <rFont val="Tahoma"/>
            <family val="2"/>
          </rPr>
          <t xml:space="preserve">
0% Nitrogen </t>
        </r>
      </text>
    </comment>
    <comment ref="AR33" authorId="0">
      <text>
        <r>
          <rPr>
            <b/>
            <sz val="9"/>
            <color indexed="81"/>
            <rFont val="Tahoma"/>
            <family val="2"/>
          </rPr>
          <t>Alexnder Ac:</t>
        </r>
        <r>
          <rPr>
            <sz val="9"/>
            <color indexed="81"/>
            <rFont val="Tahoma"/>
            <family val="2"/>
          </rPr>
          <t xml:space="preserve">
optimal (no stress response - 100% N) - unit in counts/second</t>
        </r>
      </text>
    </comment>
    <comment ref="G34" authorId="0">
      <text>
        <r>
          <rPr>
            <b/>
            <sz val="9"/>
            <color indexed="81"/>
            <rFont val="Tahoma"/>
            <family val="2"/>
          </rPr>
          <t>Alexnder Ac:</t>
        </r>
        <r>
          <rPr>
            <sz val="9"/>
            <color indexed="81"/>
            <rFont val="Tahoma"/>
            <family val="2"/>
          </rPr>
          <t xml:space="preserve">
abaxial</t>
        </r>
      </text>
    </comment>
    <comment ref="AJ34" authorId="0">
      <text>
        <r>
          <rPr>
            <b/>
            <sz val="9"/>
            <color indexed="81"/>
            <rFont val="Tahoma"/>
            <family val="2"/>
          </rPr>
          <t>Alexnder Ac:</t>
        </r>
        <r>
          <rPr>
            <sz val="9"/>
            <color indexed="81"/>
            <rFont val="Tahoma"/>
            <family val="2"/>
          </rPr>
          <t xml:space="preserve">
0% Nitrogen </t>
        </r>
      </text>
    </comment>
    <comment ref="AK34" authorId="0">
      <text>
        <r>
          <rPr>
            <b/>
            <sz val="9"/>
            <color indexed="81"/>
            <rFont val="Tahoma"/>
            <family val="2"/>
          </rPr>
          <t>Alexnder Ac:</t>
        </r>
        <r>
          <rPr>
            <sz val="9"/>
            <color indexed="81"/>
            <rFont val="Tahoma"/>
            <family val="2"/>
          </rPr>
          <t xml:space="preserve">
optimal (no stress response - 100% N) - unit in counts/second</t>
        </r>
      </text>
    </comment>
    <comment ref="AQ34" authorId="0">
      <text>
        <r>
          <rPr>
            <b/>
            <sz val="9"/>
            <color indexed="81"/>
            <rFont val="Tahoma"/>
            <family val="2"/>
          </rPr>
          <t>Alexnder Ac:</t>
        </r>
        <r>
          <rPr>
            <sz val="9"/>
            <color indexed="81"/>
            <rFont val="Tahoma"/>
            <family val="2"/>
          </rPr>
          <t xml:space="preserve">
0% Nitrogen </t>
        </r>
      </text>
    </comment>
    <comment ref="AR34" authorId="0">
      <text>
        <r>
          <rPr>
            <b/>
            <sz val="9"/>
            <color indexed="81"/>
            <rFont val="Tahoma"/>
            <family val="2"/>
          </rPr>
          <t>Alexnder Ac:</t>
        </r>
        <r>
          <rPr>
            <sz val="9"/>
            <color indexed="81"/>
            <rFont val="Tahoma"/>
            <family val="2"/>
          </rPr>
          <t xml:space="preserve">
optimal (no stress response - 100% N) - unit in counts/second</t>
        </r>
      </text>
    </comment>
    <comment ref="AE35" authorId="0">
      <text>
        <r>
          <rPr>
            <b/>
            <sz val="9"/>
            <color indexed="81"/>
            <rFont val="Tahoma"/>
            <family val="2"/>
          </rPr>
          <t>Alexnder Ac:</t>
        </r>
        <r>
          <rPr>
            <sz val="9"/>
            <color indexed="81"/>
            <rFont val="Tahoma"/>
            <family val="2"/>
          </rPr>
          <t xml:space="preserve">
2001</t>
        </r>
      </text>
    </comment>
    <comment ref="AJ35" authorId="0">
      <text>
        <r>
          <rPr>
            <b/>
            <sz val="9"/>
            <color indexed="81"/>
            <rFont val="Tahoma"/>
            <family val="2"/>
          </rPr>
          <t>Alexnder Ac:</t>
        </r>
        <r>
          <rPr>
            <sz val="9"/>
            <color indexed="81"/>
            <rFont val="Tahoma"/>
            <family val="2"/>
          </rPr>
          <t xml:space="preserve">
% of reflected radiation
No nitrogen</t>
        </r>
      </text>
    </comment>
    <comment ref="AK35" authorId="0">
      <text>
        <r>
          <rPr>
            <b/>
            <sz val="9"/>
            <color indexed="81"/>
            <rFont val="Tahoma"/>
            <family val="2"/>
          </rPr>
          <t>Alexnder Ac:</t>
        </r>
        <r>
          <rPr>
            <sz val="9"/>
            <color indexed="81"/>
            <rFont val="Tahoma"/>
            <family val="2"/>
          </rPr>
          <t xml:space="preserve">
100 % N (no stress response)</t>
        </r>
      </text>
    </comment>
    <comment ref="AQ35" authorId="0">
      <text>
        <r>
          <rPr>
            <b/>
            <sz val="9"/>
            <color indexed="81"/>
            <rFont val="Tahoma"/>
            <family val="2"/>
          </rPr>
          <t>Alexnder Ac:</t>
        </r>
        <r>
          <rPr>
            <sz val="9"/>
            <color indexed="81"/>
            <rFont val="Tahoma"/>
            <family val="2"/>
          </rPr>
          <t xml:space="preserve">
% of reflected radiation</t>
        </r>
      </text>
    </comment>
    <comment ref="BB35" authorId="0">
      <text>
        <r>
          <rPr>
            <b/>
            <sz val="9"/>
            <color indexed="81"/>
            <rFont val="Tahoma"/>
            <family val="2"/>
          </rPr>
          <t>Alexnder Ac:</t>
        </r>
        <r>
          <rPr>
            <sz val="9"/>
            <color indexed="81"/>
            <rFont val="Tahoma"/>
            <family val="2"/>
          </rPr>
          <t xml:space="preserve">
2001 and 2004 together</t>
        </r>
      </text>
    </comment>
    <comment ref="BC35" authorId="0">
      <text>
        <r>
          <rPr>
            <b/>
            <sz val="9"/>
            <color indexed="81"/>
            <rFont val="Tahoma"/>
            <family val="2"/>
          </rPr>
          <t>Alexnder Ac:</t>
        </r>
        <r>
          <rPr>
            <sz val="9"/>
            <color indexed="81"/>
            <rFont val="Tahoma"/>
            <family val="2"/>
          </rPr>
          <t xml:space="preserve">
2001 and 2004 together</t>
        </r>
      </text>
    </comment>
    <comment ref="AE36" authorId="0">
      <text>
        <r>
          <rPr>
            <b/>
            <sz val="9"/>
            <color indexed="81"/>
            <rFont val="Tahoma"/>
            <family val="2"/>
          </rPr>
          <t>Alexnder Ac:</t>
        </r>
        <r>
          <rPr>
            <sz val="9"/>
            <color indexed="81"/>
            <rFont val="Tahoma"/>
            <family val="2"/>
          </rPr>
          <t xml:space="preserve">
2004</t>
        </r>
      </text>
    </comment>
    <comment ref="AJ47" authorId="0">
      <text>
        <r>
          <rPr>
            <b/>
            <sz val="9"/>
            <color indexed="81"/>
            <rFont val="Tahoma"/>
            <family val="2"/>
          </rPr>
          <t>Alexnder Ac:</t>
        </r>
        <r>
          <rPr>
            <sz val="9"/>
            <color indexed="81"/>
            <rFont val="Tahoma"/>
            <family val="2"/>
          </rPr>
          <t xml:space="preserve">
150 mM Zn</t>
        </r>
      </text>
    </comment>
    <comment ref="BB48" authorId="0">
      <text>
        <r>
          <rPr>
            <b/>
            <sz val="9"/>
            <color indexed="81"/>
            <rFont val="Tahoma"/>
            <family val="2"/>
          </rPr>
          <t>Alexnder Ac:</t>
        </r>
        <r>
          <rPr>
            <sz val="9"/>
            <color indexed="81"/>
            <rFont val="Tahoma"/>
            <family val="2"/>
          </rPr>
          <t xml:space="preserve">
10 mM Cd + 100 mM Zn</t>
        </r>
      </text>
    </comment>
    <comment ref="AJ49" authorId="0">
      <text>
        <r>
          <rPr>
            <b/>
            <sz val="9"/>
            <color indexed="81"/>
            <rFont val="Tahoma"/>
            <family val="2"/>
          </rPr>
          <t>Alexnder Ac:</t>
        </r>
        <r>
          <rPr>
            <sz val="9"/>
            <color indexed="81"/>
            <rFont val="Tahoma"/>
            <family val="2"/>
          </rPr>
          <t xml:space="preserve">
no Nitrogen</t>
        </r>
      </text>
    </comment>
    <comment ref="AK49" authorId="0">
      <text>
        <r>
          <rPr>
            <b/>
            <sz val="9"/>
            <color indexed="81"/>
            <rFont val="Tahoma"/>
            <family val="2"/>
          </rPr>
          <t>Alexnder Ac:</t>
        </r>
        <r>
          <rPr>
            <sz val="9"/>
            <color indexed="81"/>
            <rFont val="Tahoma"/>
            <family val="2"/>
          </rPr>
          <t xml:space="preserve">
244 kg/ha</t>
        </r>
      </text>
    </comment>
    <comment ref="AZ58" authorId="1">
      <text>
        <r>
          <rPr>
            <b/>
            <sz val="9"/>
            <color indexed="81"/>
            <rFont val="Tahoma"/>
            <family val="2"/>
          </rPr>
          <t>Alex Galle:</t>
        </r>
        <r>
          <rPr>
            <sz val="9"/>
            <color indexed="81"/>
            <rFont val="Tahoma"/>
            <family val="2"/>
          </rPr>
          <t xml:space="preserve">
field data, PAR 1200</t>
        </r>
      </text>
    </comment>
    <comment ref="BA58" authorId="1">
      <text>
        <r>
          <rPr>
            <b/>
            <sz val="9"/>
            <color indexed="81"/>
            <rFont val="Tahoma"/>
            <family val="2"/>
          </rPr>
          <t>Alex Galle:</t>
        </r>
        <r>
          <rPr>
            <sz val="9"/>
            <color indexed="81"/>
            <rFont val="Tahoma"/>
            <family val="2"/>
          </rPr>
          <t xml:space="preserve">
field data, PAR 1200</t>
        </r>
      </text>
    </comment>
    <comment ref="AX62" authorId="1">
      <text>
        <r>
          <rPr>
            <b/>
            <sz val="9"/>
            <color indexed="81"/>
            <rFont val="Tahoma"/>
            <family val="2"/>
          </rPr>
          <t>Alex Galle:</t>
        </r>
        <r>
          <rPr>
            <sz val="9"/>
            <color indexed="81"/>
            <rFont val="Tahoma"/>
            <family val="2"/>
          </rPr>
          <t xml:space="preserve">
(at midday, HL)</t>
        </r>
      </text>
    </comment>
    <comment ref="AY62" authorId="1">
      <text>
        <r>
          <rPr>
            <b/>
            <sz val="9"/>
            <color indexed="81"/>
            <rFont val="Tahoma"/>
            <family val="2"/>
          </rPr>
          <t>Alex Galle:</t>
        </r>
        <r>
          <rPr>
            <sz val="9"/>
            <color indexed="81"/>
            <rFont val="Tahoma"/>
            <family val="2"/>
          </rPr>
          <t xml:space="preserve">
(at midday, HL)</t>
        </r>
      </text>
    </comment>
    <comment ref="BB73" authorId="0">
      <text>
        <r>
          <rPr>
            <b/>
            <sz val="9"/>
            <color indexed="81"/>
            <rFont val="Tahoma"/>
            <family val="2"/>
          </rPr>
          <t>Alexnder Ac:</t>
        </r>
        <r>
          <rPr>
            <sz val="9"/>
            <color indexed="81"/>
            <rFont val="Tahoma"/>
            <family val="2"/>
          </rPr>
          <t xml:space="preserve">
SPAD = 20
30mg.ml-1 N</t>
        </r>
      </text>
    </comment>
    <comment ref="BC73" authorId="0">
      <text>
        <r>
          <rPr>
            <b/>
            <sz val="9"/>
            <color indexed="81"/>
            <rFont val="Tahoma"/>
            <family val="2"/>
          </rPr>
          <t>Alexnder Ac:</t>
        </r>
        <r>
          <rPr>
            <sz val="9"/>
            <color indexed="81"/>
            <rFont val="Tahoma"/>
            <family val="2"/>
          </rPr>
          <t xml:space="preserve">
SPAD = 40
N = 120 mg.ml-1</t>
        </r>
      </text>
    </comment>
    <comment ref="BS73" authorId="0">
      <text>
        <r>
          <rPr>
            <b/>
            <sz val="9"/>
            <color indexed="81"/>
            <rFont val="Tahoma"/>
            <family val="2"/>
          </rPr>
          <t>Alexnder Ac:</t>
        </r>
        <r>
          <rPr>
            <sz val="9"/>
            <color indexed="81"/>
            <rFont val="Tahoma"/>
            <family val="2"/>
          </rPr>
          <t xml:space="preserve">
SPAD</t>
        </r>
      </text>
    </comment>
    <comment ref="BT73" authorId="0">
      <text>
        <r>
          <rPr>
            <b/>
            <sz val="9"/>
            <color indexed="81"/>
            <rFont val="Tahoma"/>
            <family val="2"/>
          </rPr>
          <t>Alexnder Ac:</t>
        </r>
        <r>
          <rPr>
            <sz val="9"/>
            <color indexed="81"/>
            <rFont val="Tahoma"/>
            <family val="2"/>
          </rPr>
          <t xml:space="preserve">
SPAD</t>
        </r>
      </text>
    </comment>
    <comment ref="BB74" authorId="0">
      <text>
        <r>
          <rPr>
            <b/>
            <sz val="9"/>
            <color indexed="81"/>
            <rFont val="Tahoma"/>
            <family val="2"/>
          </rPr>
          <t>Alexnder Ac:</t>
        </r>
        <r>
          <rPr>
            <sz val="9"/>
            <color indexed="81"/>
            <rFont val="Tahoma"/>
            <family val="2"/>
          </rPr>
          <t xml:space="preserve">
SPAD = 18
30mg.ml-1 N</t>
        </r>
      </text>
    </comment>
    <comment ref="BC74" authorId="0">
      <text>
        <r>
          <rPr>
            <b/>
            <sz val="9"/>
            <color indexed="81"/>
            <rFont val="Tahoma"/>
            <family val="2"/>
          </rPr>
          <t>Alexnder Ac:</t>
        </r>
        <r>
          <rPr>
            <sz val="9"/>
            <color indexed="81"/>
            <rFont val="Tahoma"/>
            <family val="2"/>
          </rPr>
          <t xml:space="preserve">
SPAD = 40
N = 120 mg.ml-1</t>
        </r>
      </text>
    </comment>
    <comment ref="BS74" authorId="0">
      <text>
        <r>
          <rPr>
            <b/>
            <sz val="9"/>
            <color indexed="81"/>
            <rFont val="Tahoma"/>
            <family val="2"/>
          </rPr>
          <t>Alexnder Ac:</t>
        </r>
        <r>
          <rPr>
            <sz val="9"/>
            <color indexed="81"/>
            <rFont val="Tahoma"/>
            <family val="2"/>
          </rPr>
          <t xml:space="preserve">
SPAD</t>
        </r>
      </text>
    </comment>
    <comment ref="BT74" authorId="0">
      <text>
        <r>
          <rPr>
            <b/>
            <sz val="9"/>
            <color indexed="81"/>
            <rFont val="Tahoma"/>
            <family val="2"/>
          </rPr>
          <t>Alexnder Ac:</t>
        </r>
        <r>
          <rPr>
            <sz val="9"/>
            <color indexed="81"/>
            <rFont val="Tahoma"/>
            <family val="2"/>
          </rPr>
          <t xml:space="preserve">
SPAD</t>
        </r>
      </text>
    </comment>
    <comment ref="AJ76" authorId="0">
      <text>
        <r>
          <rPr>
            <b/>
            <sz val="9"/>
            <color indexed="81"/>
            <rFont val="Tahoma"/>
            <family val="2"/>
          </rPr>
          <t>Alexander Ac:</t>
        </r>
        <r>
          <rPr>
            <sz val="9"/>
            <color indexed="81"/>
            <rFont val="Tahoma"/>
            <family val="2"/>
          </rPr>
          <t xml:space="preserve">
Fig 2. (water stress)</t>
        </r>
      </text>
    </comment>
    <comment ref="AJ77" authorId="0">
      <text>
        <r>
          <rPr>
            <b/>
            <sz val="9"/>
            <color indexed="81"/>
            <rFont val="Tahoma"/>
            <family val="2"/>
          </rPr>
          <t>Alexnder Ac:</t>
        </r>
        <r>
          <rPr>
            <sz val="9"/>
            <color indexed="81"/>
            <rFont val="Tahoma"/>
            <family val="2"/>
          </rPr>
          <t xml:space="preserve">
Sun-exposed (stressed) vs. sun-shaded (control)</t>
        </r>
      </text>
    </comment>
    <comment ref="BK77" authorId="0">
      <text>
        <r>
          <rPr>
            <b/>
            <sz val="9"/>
            <color indexed="81"/>
            <rFont val="Tahoma"/>
            <family val="2"/>
          </rPr>
          <t>Alexander Ac:</t>
        </r>
        <r>
          <rPr>
            <sz val="9"/>
            <color indexed="81"/>
            <rFont val="Tahoma"/>
            <family val="2"/>
          </rPr>
          <t xml:space="preserve">
5 min adaptation for Fs measurement </t>
        </r>
      </text>
    </comment>
    <comment ref="A81" authorId="1">
      <text>
        <r>
          <rPr>
            <b/>
            <sz val="8"/>
            <color indexed="81"/>
            <rFont val="Tahoma"/>
            <family val="2"/>
          </rPr>
          <t>Alex Galle:</t>
        </r>
        <r>
          <rPr>
            <sz val="8"/>
            <color indexed="81"/>
            <rFont val="Tahoma"/>
            <family val="2"/>
          </rPr>
          <t xml:space="preserve">
same data as in Guenther 1994!</t>
        </r>
      </text>
    </comment>
    <comment ref="A82" authorId="1">
      <text>
        <r>
          <rPr>
            <b/>
            <sz val="8"/>
            <color indexed="81"/>
            <rFont val="Tahoma"/>
            <family val="2"/>
          </rPr>
          <t>Alex Galle:</t>
        </r>
        <r>
          <rPr>
            <sz val="8"/>
            <color indexed="81"/>
            <rFont val="Tahoma"/>
            <family val="2"/>
          </rPr>
          <t xml:space="preserve">
same data as in Lins 2005!!!</t>
        </r>
      </text>
    </comment>
    <comment ref="AJ84" authorId="0">
      <text>
        <r>
          <rPr>
            <b/>
            <sz val="9"/>
            <color indexed="81"/>
            <rFont val="Tahoma"/>
            <family val="2"/>
          </rPr>
          <t>Alexnder Ac:</t>
        </r>
        <r>
          <rPr>
            <sz val="9"/>
            <color indexed="81"/>
            <rFont val="Tahoma"/>
            <family val="2"/>
          </rPr>
          <t xml:space="preserve">
exc. At 470 nm
20 % of optimal N </t>
        </r>
      </text>
    </comment>
    <comment ref="AK84" authorId="0">
      <text>
        <r>
          <rPr>
            <b/>
            <sz val="9"/>
            <color indexed="81"/>
            <rFont val="Tahoma"/>
            <family val="2"/>
          </rPr>
          <t>Alexnder Ac:</t>
        </r>
        <r>
          <rPr>
            <sz val="9"/>
            <color indexed="81"/>
            <rFont val="Tahoma"/>
            <family val="2"/>
          </rPr>
          <t xml:space="preserve">
exc. At 470 nm,
100 % of optimal N
trends in diferences between N treatment were irrespective of exc. wavelength</t>
        </r>
      </text>
    </comment>
    <comment ref="BT84" authorId="0">
      <text>
        <r>
          <rPr>
            <b/>
            <sz val="9"/>
            <color indexed="81"/>
            <rFont val="Tahoma"/>
            <family val="2"/>
          </rPr>
          <t>Alexnder Ac:</t>
        </r>
        <r>
          <rPr>
            <sz val="9"/>
            <color indexed="81"/>
            <rFont val="Tahoma"/>
            <family val="2"/>
          </rPr>
          <t xml:space="preserve">
microg.cm-2</t>
        </r>
      </text>
    </comment>
    <comment ref="AJ85" authorId="0">
      <text>
        <r>
          <rPr>
            <b/>
            <sz val="9"/>
            <color indexed="81"/>
            <rFont val="Tahoma"/>
            <family val="2"/>
          </rPr>
          <t>Alexnder Ac:</t>
        </r>
        <r>
          <rPr>
            <sz val="9"/>
            <color indexed="81"/>
            <rFont val="Tahoma"/>
            <family val="2"/>
          </rPr>
          <t xml:space="preserve">
as % of reflectance
28 kg N.ha-1 (20 % of optimum)</t>
        </r>
      </text>
    </comment>
    <comment ref="AK85" authorId="0">
      <text>
        <r>
          <rPr>
            <b/>
            <sz val="9"/>
            <color indexed="81"/>
            <rFont val="Tahoma"/>
            <family val="2"/>
          </rPr>
          <t>Alexnder Ac:</t>
        </r>
        <r>
          <rPr>
            <sz val="9"/>
            <color indexed="81"/>
            <rFont val="Tahoma"/>
            <family val="2"/>
          </rPr>
          <t xml:space="preserve">
140 kg N.ha-1 (optimum)</t>
        </r>
      </text>
    </comment>
    <comment ref="BT85" authorId="0">
      <text>
        <r>
          <rPr>
            <b/>
            <sz val="9"/>
            <color indexed="81"/>
            <rFont val="Tahoma"/>
            <family val="2"/>
          </rPr>
          <t>Alexnder Ac:</t>
        </r>
        <r>
          <rPr>
            <sz val="9"/>
            <color indexed="81"/>
            <rFont val="Tahoma"/>
            <family val="2"/>
          </rPr>
          <t xml:space="preserve">
microg.cm-2</t>
        </r>
      </text>
    </comment>
    <comment ref="AO87" authorId="0">
      <text>
        <r>
          <rPr>
            <b/>
            <sz val="9"/>
            <color indexed="81"/>
            <rFont val="Tahoma"/>
            <family val="2"/>
          </rPr>
          <t>Alexnder Ac:</t>
        </r>
        <r>
          <rPr>
            <sz val="9"/>
            <color indexed="81"/>
            <rFont val="Tahoma"/>
            <family val="2"/>
          </rPr>
          <t xml:space="preserve">
End of the veg season (DOY 285)</t>
        </r>
      </text>
    </comment>
    <comment ref="AP87" authorId="0">
      <text>
        <r>
          <rPr>
            <b/>
            <sz val="9"/>
            <color indexed="81"/>
            <rFont val="Tahoma"/>
            <family val="2"/>
          </rPr>
          <t>Alexnder Ac:</t>
        </r>
        <r>
          <rPr>
            <sz val="9"/>
            <color indexed="81"/>
            <rFont val="Tahoma"/>
            <family val="2"/>
          </rPr>
          <t xml:space="preserve">
start of the veg season (DOY 207)</t>
        </r>
      </text>
    </comment>
    <comment ref="BQ87" authorId="0">
      <text>
        <r>
          <rPr>
            <b/>
            <sz val="9"/>
            <color indexed="81"/>
            <rFont val="Tahoma"/>
            <family val="2"/>
          </rPr>
          <t>Alexander Ac:</t>
        </r>
        <r>
          <rPr>
            <sz val="9"/>
            <color indexed="81"/>
            <rFont val="Tahoma"/>
            <family val="2"/>
          </rPr>
          <t xml:space="preserve">
n=29</t>
        </r>
      </text>
    </comment>
    <comment ref="BR87" authorId="0">
      <text>
        <r>
          <rPr>
            <b/>
            <sz val="9"/>
            <color indexed="81"/>
            <rFont val="Tahoma"/>
            <family val="2"/>
          </rPr>
          <t>Alexander Ac:</t>
        </r>
        <r>
          <rPr>
            <sz val="9"/>
            <color indexed="81"/>
            <rFont val="Tahoma"/>
            <family val="2"/>
          </rPr>
          <t xml:space="preserve">
n=29</t>
        </r>
      </text>
    </comment>
    <comment ref="AJ90" authorId="0">
      <text>
        <r>
          <rPr>
            <b/>
            <sz val="9"/>
            <color indexed="81"/>
            <rFont val="Tahoma"/>
            <family val="2"/>
          </rPr>
          <t>Alexnder Ac:</t>
        </r>
        <r>
          <rPr>
            <sz val="9"/>
            <color indexed="81"/>
            <rFont val="Tahoma"/>
            <family val="2"/>
          </rPr>
          <t xml:space="preserve">
as % of reflectance
No Nitrogen
adaxial side</t>
        </r>
      </text>
    </comment>
    <comment ref="AJ91" authorId="0">
      <text>
        <r>
          <rPr>
            <b/>
            <sz val="9"/>
            <color indexed="81"/>
            <rFont val="Tahoma"/>
            <family val="2"/>
          </rPr>
          <t>Alexnder Ac:</t>
        </r>
        <r>
          <rPr>
            <sz val="9"/>
            <color indexed="81"/>
            <rFont val="Tahoma"/>
            <family val="2"/>
          </rPr>
          <t xml:space="preserve">
as % of reflectance
No nitrogen
abaxial leaf side</t>
        </r>
      </text>
    </comment>
    <comment ref="AT92" authorId="1">
      <text>
        <r>
          <rPr>
            <b/>
            <sz val="9"/>
            <color indexed="81"/>
            <rFont val="Tahoma"/>
            <family val="2"/>
          </rPr>
          <t>Alex Galle:</t>
        </r>
        <r>
          <rPr>
            <sz val="9"/>
            <color indexed="81"/>
            <rFont val="Tahoma"/>
            <family val="2"/>
          </rPr>
          <t xml:space="preserve">
mV</t>
        </r>
      </text>
    </comment>
    <comment ref="AU92" authorId="1">
      <text>
        <r>
          <rPr>
            <b/>
            <sz val="9"/>
            <color indexed="81"/>
            <rFont val="Tahoma"/>
            <family val="2"/>
          </rPr>
          <t>Alex Galle:</t>
        </r>
        <r>
          <rPr>
            <sz val="9"/>
            <color indexed="81"/>
            <rFont val="Tahoma"/>
            <family val="2"/>
          </rPr>
          <t xml:space="preserve">
mV</t>
        </r>
      </text>
    </comment>
    <comment ref="AQ95" authorId="1">
      <text>
        <r>
          <rPr>
            <b/>
            <sz val="9"/>
            <color indexed="81"/>
            <rFont val="Tahoma"/>
            <family val="2"/>
          </rPr>
          <t>Alex Galle:</t>
        </r>
        <r>
          <rPr>
            <sz val="9"/>
            <color indexed="81"/>
            <rFont val="Tahoma"/>
            <family val="2"/>
          </rPr>
          <t xml:space="preserve">
reflectance change (rel.)</t>
        </r>
      </text>
    </comment>
    <comment ref="AR95" authorId="1">
      <text>
        <r>
          <rPr>
            <b/>
            <sz val="9"/>
            <color indexed="81"/>
            <rFont val="Tahoma"/>
            <family val="2"/>
          </rPr>
          <t>Alex Galle:</t>
        </r>
        <r>
          <rPr>
            <sz val="9"/>
            <color indexed="81"/>
            <rFont val="Tahoma"/>
            <family val="2"/>
          </rPr>
          <t xml:space="preserve">
reflectance change (rel.)</t>
        </r>
      </text>
    </comment>
    <comment ref="AZ99" authorId="1">
      <text>
        <r>
          <rPr>
            <b/>
            <sz val="9"/>
            <color indexed="81"/>
            <rFont val="Tahoma"/>
            <family val="2"/>
          </rPr>
          <t>Alex Galle:</t>
        </r>
        <r>
          <rPr>
            <sz val="9"/>
            <color indexed="81"/>
            <rFont val="Tahoma"/>
            <family val="2"/>
          </rPr>
          <t xml:space="preserve">
normalized to predawn Fo (%)</t>
        </r>
      </text>
    </comment>
    <comment ref="BA99" authorId="1">
      <text>
        <r>
          <rPr>
            <b/>
            <sz val="9"/>
            <color indexed="81"/>
            <rFont val="Tahoma"/>
            <family val="2"/>
          </rPr>
          <t>Alex Galle:</t>
        </r>
        <r>
          <rPr>
            <sz val="9"/>
            <color indexed="81"/>
            <rFont val="Tahoma"/>
            <family val="2"/>
          </rPr>
          <t xml:space="preserve">
normalized to predawn Fo (%)</t>
        </r>
      </text>
    </comment>
    <comment ref="AK101" authorId="0">
      <text>
        <r>
          <rPr>
            <b/>
            <sz val="9"/>
            <color indexed="81"/>
            <rFont val="Tahoma"/>
            <family val="2"/>
          </rPr>
          <t>Alexander Ac:</t>
        </r>
        <r>
          <rPr>
            <sz val="9"/>
            <color indexed="81"/>
            <rFont val="Tahoma"/>
            <family val="2"/>
          </rPr>
          <t xml:space="preserve">
time decay of fluorescence (in ps)</t>
        </r>
      </text>
    </comment>
    <comment ref="AZ101" authorId="0">
      <text>
        <r>
          <rPr>
            <b/>
            <sz val="9"/>
            <color indexed="81"/>
            <rFont val="Tahoma"/>
            <family val="2"/>
          </rPr>
          <t>Alexnder Ac:</t>
        </r>
        <r>
          <rPr>
            <sz val="9"/>
            <color indexed="81"/>
            <rFont val="Tahoma"/>
            <family val="2"/>
          </rPr>
          <t xml:space="preserve">
Fo</t>
        </r>
      </text>
    </comment>
    <comment ref="BA101" authorId="0">
      <text>
        <r>
          <rPr>
            <b/>
            <sz val="9"/>
            <color indexed="81"/>
            <rFont val="Tahoma"/>
            <family val="2"/>
          </rPr>
          <t>Alexnder Ac:</t>
        </r>
        <r>
          <rPr>
            <sz val="9"/>
            <color indexed="81"/>
            <rFont val="Tahoma"/>
            <family val="2"/>
          </rPr>
          <t xml:space="preserve">
Fo</t>
        </r>
      </text>
    </comment>
    <comment ref="BB101" authorId="0">
      <text>
        <r>
          <rPr>
            <b/>
            <sz val="9"/>
            <color indexed="81"/>
            <rFont val="Tahoma"/>
            <family val="2"/>
          </rPr>
          <t>Alexnder Ac:</t>
        </r>
        <r>
          <rPr>
            <sz val="9"/>
            <color indexed="81"/>
            <rFont val="Tahoma"/>
            <family val="2"/>
          </rPr>
          <t xml:space="preserve">
ratio of R690/F530</t>
        </r>
      </text>
    </comment>
    <comment ref="A102" authorId="1">
      <text>
        <r>
          <rPr>
            <b/>
            <sz val="8"/>
            <color indexed="81"/>
            <rFont val="Tahoma"/>
            <family val="2"/>
          </rPr>
          <t>Alex Galle:</t>
        </r>
        <r>
          <rPr>
            <sz val="8"/>
            <color indexed="81"/>
            <rFont val="Tahoma"/>
            <family val="2"/>
          </rPr>
          <t xml:space="preserve">
see also Gouveia-Neto</t>
        </r>
      </text>
    </comment>
    <comment ref="BC107" authorId="0">
      <text>
        <r>
          <rPr>
            <b/>
            <sz val="9"/>
            <color indexed="81"/>
            <rFont val="Tahoma"/>
            <family val="2"/>
          </rPr>
          <t xml:space="preserve">Alexnder Ac:
</t>
        </r>
        <r>
          <rPr>
            <sz val="9"/>
            <color indexed="81"/>
            <rFont val="Tahoma"/>
            <family val="2"/>
            <charset val="238"/>
          </rPr>
          <t>690/725</t>
        </r>
      </text>
    </comment>
    <comment ref="BH107" authorId="0">
      <text>
        <r>
          <rPr>
            <b/>
            <sz val="9"/>
            <color indexed="81"/>
            <rFont val="Tahoma"/>
            <family val="2"/>
          </rPr>
          <t>Alexnder Ac:</t>
        </r>
        <r>
          <rPr>
            <sz val="9"/>
            <color indexed="81"/>
            <rFont val="Tahoma"/>
            <family val="2"/>
          </rPr>
          <t xml:space="preserve">
725 nm</t>
        </r>
      </text>
    </comment>
    <comment ref="BT107" authorId="0">
      <text>
        <r>
          <rPr>
            <b/>
            <sz val="9"/>
            <color indexed="81"/>
            <rFont val="Tahoma"/>
            <family val="2"/>
          </rPr>
          <t>Alexnder Ac:</t>
        </r>
        <r>
          <rPr>
            <sz val="9"/>
            <color indexed="81"/>
            <rFont val="Tahoma"/>
            <family val="2"/>
          </rPr>
          <t xml:space="preserve">
ppm/leaf area</t>
        </r>
      </text>
    </comment>
    <comment ref="BC111" authorId="0">
      <text>
        <r>
          <rPr>
            <b/>
            <sz val="9"/>
            <color indexed="81"/>
            <rFont val="Tahoma"/>
            <family val="2"/>
          </rPr>
          <t>Alexnder Ac:</t>
        </r>
        <r>
          <rPr>
            <sz val="9"/>
            <color indexed="81"/>
            <rFont val="Tahoma"/>
            <family val="2"/>
          </rPr>
          <t xml:space="preserve">
F690/F730</t>
        </r>
      </text>
    </comment>
    <comment ref="BB117" authorId="0">
      <text>
        <r>
          <rPr>
            <b/>
            <sz val="9"/>
            <color indexed="81"/>
            <rFont val="Tahoma"/>
            <family val="2"/>
          </rPr>
          <t>Alexnder Ac:</t>
        </r>
        <r>
          <rPr>
            <sz val="9"/>
            <color indexed="81"/>
            <rFont val="Tahoma"/>
            <family val="2"/>
          </rPr>
          <t xml:space="preserve">
0 kg N.ha-1</t>
        </r>
      </text>
    </comment>
    <comment ref="BC117" authorId="0">
      <text>
        <r>
          <rPr>
            <b/>
            <sz val="9"/>
            <color indexed="81"/>
            <rFont val="Tahoma"/>
            <family val="2"/>
          </rPr>
          <t>Alexnder Ac:</t>
        </r>
        <r>
          <rPr>
            <sz val="9"/>
            <color indexed="81"/>
            <rFont val="Tahoma"/>
            <family val="2"/>
          </rPr>
          <t xml:space="preserve">
150 kg N.ha-1</t>
        </r>
      </text>
    </comment>
    <comment ref="U120" authorId="0">
      <text>
        <r>
          <rPr>
            <b/>
            <sz val="9"/>
            <color indexed="81"/>
            <rFont val="Tahoma"/>
            <family val="2"/>
          </rPr>
          <t>Alexnder Ac:</t>
        </r>
        <r>
          <rPr>
            <sz val="9"/>
            <color indexed="81"/>
            <rFont val="Tahoma"/>
            <family val="2"/>
          </rPr>
          <t xml:space="preserve">
artificial - on cloudy day</t>
        </r>
      </text>
    </comment>
    <comment ref="BS120" authorId="0">
      <text>
        <r>
          <rPr>
            <b/>
            <sz val="9"/>
            <color indexed="81"/>
            <rFont val="Tahoma"/>
            <family val="2"/>
          </rPr>
          <t>Alexnder Ac:</t>
        </r>
        <r>
          <rPr>
            <sz val="9"/>
            <color indexed="81"/>
            <rFont val="Tahoma"/>
            <family val="2"/>
          </rPr>
          <t xml:space="preserve">
mg.m-2</t>
        </r>
      </text>
    </comment>
    <comment ref="U121" authorId="0">
      <text>
        <r>
          <rPr>
            <b/>
            <sz val="9"/>
            <color indexed="81"/>
            <rFont val="Tahoma"/>
            <family val="2"/>
          </rPr>
          <t>Alexnder Ac:</t>
        </r>
        <r>
          <rPr>
            <sz val="9"/>
            <color indexed="81"/>
            <rFont val="Tahoma"/>
            <family val="2"/>
          </rPr>
          <t xml:space="preserve">
artificial - on cloudy day</t>
        </r>
      </text>
    </comment>
    <comment ref="U122" authorId="0">
      <text>
        <r>
          <rPr>
            <b/>
            <sz val="9"/>
            <color indexed="81"/>
            <rFont val="Tahoma"/>
            <family val="2"/>
          </rPr>
          <t>Alexnder Ac:</t>
        </r>
        <r>
          <rPr>
            <sz val="9"/>
            <color indexed="81"/>
            <rFont val="Tahoma"/>
            <family val="2"/>
          </rPr>
          <t xml:space="preserve">
artificial - on cloudy day</t>
        </r>
      </text>
    </comment>
    <comment ref="U123" authorId="0">
      <text>
        <r>
          <rPr>
            <b/>
            <sz val="9"/>
            <color indexed="81"/>
            <rFont val="Tahoma"/>
            <family val="2"/>
          </rPr>
          <t>Alexnder Ac:</t>
        </r>
        <r>
          <rPr>
            <sz val="9"/>
            <color indexed="81"/>
            <rFont val="Tahoma"/>
            <family val="2"/>
          </rPr>
          <t xml:space="preserve">
artificial - on cloudy day</t>
        </r>
      </text>
    </comment>
    <comment ref="U124" authorId="0">
      <text>
        <r>
          <rPr>
            <b/>
            <sz val="9"/>
            <color indexed="81"/>
            <rFont val="Tahoma"/>
            <family val="2"/>
          </rPr>
          <t>Alexnder Ac:</t>
        </r>
        <r>
          <rPr>
            <sz val="9"/>
            <color indexed="81"/>
            <rFont val="Tahoma"/>
            <family val="2"/>
          </rPr>
          <t xml:space="preserve">
artificial - on cloudy day</t>
        </r>
      </text>
    </comment>
    <comment ref="U125" authorId="0">
      <text>
        <r>
          <rPr>
            <b/>
            <sz val="9"/>
            <color indexed="81"/>
            <rFont val="Tahoma"/>
            <family val="2"/>
          </rPr>
          <t>Alexnder Ac:</t>
        </r>
        <r>
          <rPr>
            <sz val="9"/>
            <color indexed="81"/>
            <rFont val="Tahoma"/>
            <family val="2"/>
          </rPr>
          <t xml:space="preserve">
artificial - on cloudy day</t>
        </r>
      </text>
    </comment>
    <comment ref="AV125" authorId="1">
      <text>
        <r>
          <rPr>
            <b/>
            <sz val="9"/>
            <color indexed="81"/>
            <rFont val="Tahoma"/>
            <family val="2"/>
          </rPr>
          <t>Alex Galle:</t>
        </r>
        <r>
          <rPr>
            <sz val="9"/>
            <color indexed="81"/>
            <rFont val="Tahoma"/>
            <family val="2"/>
          </rPr>
          <t xml:space="preserve">
Derivative F</t>
        </r>
      </text>
    </comment>
    <comment ref="AW125" authorId="1">
      <text>
        <r>
          <rPr>
            <b/>
            <sz val="9"/>
            <color indexed="81"/>
            <rFont val="Tahoma"/>
            <family val="2"/>
          </rPr>
          <t>Alex Galle:</t>
        </r>
        <r>
          <rPr>
            <sz val="9"/>
            <color indexed="81"/>
            <rFont val="Tahoma"/>
            <family val="2"/>
          </rPr>
          <t xml:space="preserve">
Derivative F</t>
        </r>
      </text>
    </comment>
    <comment ref="AJ126" authorId="0">
      <text>
        <r>
          <rPr>
            <b/>
            <sz val="9"/>
            <color indexed="81"/>
            <rFont val="Tahoma"/>
            <family val="2"/>
          </rPr>
          <t>Alexander Ac:</t>
        </r>
        <r>
          <rPr>
            <sz val="9"/>
            <color indexed="81"/>
            <rFont val="Tahoma"/>
            <family val="2"/>
          </rPr>
          <t xml:space="preserve">
Change in reflectance at 690 nm relative to maximum stress induction (lowest fluorescence)</t>
        </r>
      </text>
    </comment>
    <comment ref="AK126" authorId="0">
      <text>
        <r>
          <rPr>
            <b/>
            <sz val="9"/>
            <color indexed="81"/>
            <rFont val="Tahoma"/>
            <family val="2"/>
          </rPr>
          <t>Alexander Ac:</t>
        </r>
        <r>
          <rPr>
            <sz val="9"/>
            <color indexed="81"/>
            <rFont val="Tahoma"/>
            <family val="2"/>
          </rPr>
          <t xml:space="preserve">
Change in reflectance at 690 nm relative to maximum stress induction (lowest fluorescence)</t>
        </r>
      </text>
    </comment>
    <comment ref="AQ126" authorId="0">
      <text>
        <r>
          <rPr>
            <b/>
            <sz val="9"/>
            <color indexed="81"/>
            <rFont val="Tahoma"/>
            <family val="2"/>
          </rPr>
          <t>Alexander Ac:</t>
        </r>
        <r>
          <rPr>
            <sz val="9"/>
            <color indexed="81"/>
            <rFont val="Tahoma"/>
            <family val="2"/>
          </rPr>
          <t xml:space="preserve">
Change in reflectance at 740 nm relative to maximum stress induction (lowest fluorescence)</t>
        </r>
      </text>
    </comment>
    <comment ref="AR126" authorId="0">
      <text>
        <r>
          <rPr>
            <b/>
            <sz val="9"/>
            <color indexed="81"/>
            <rFont val="Tahoma"/>
            <family val="2"/>
          </rPr>
          <t>Alexander Ac:</t>
        </r>
        <r>
          <rPr>
            <sz val="9"/>
            <color indexed="81"/>
            <rFont val="Tahoma"/>
            <family val="2"/>
          </rPr>
          <t xml:space="preserve">
Change in reflectance at 740 nm relative to maximum stress induction (lowest fluorescence)</t>
        </r>
      </text>
    </comment>
  </commentList>
</comments>
</file>

<file path=xl/sharedStrings.xml><?xml version="1.0" encoding="utf-8"?>
<sst xmlns="http://schemas.openxmlformats.org/spreadsheetml/2006/main" count="3065" uniqueCount="1081">
  <si>
    <t>Decline of Fs with rising water deficit (decline of gs), i.e. below gs of 100 mmol m-2 s-1 (when non-stomatal limitations become more dominant).</t>
  </si>
  <si>
    <t>Perez-Priego 2005</t>
  </si>
  <si>
    <t>Olea europaea L. cv Arbequino"</t>
  </si>
  <si>
    <r>
      <t xml:space="preserve">irrigation, gs, </t>
    </r>
    <r>
      <rPr>
        <sz val="12"/>
        <rFont val="Symbol"/>
        <family val="1"/>
        <charset val="2"/>
      </rPr>
      <t>Y</t>
    </r>
  </si>
  <si>
    <t>SIF-FLD (Spectrometer OceanOptics HR2000), PAM-2100</t>
  </si>
  <si>
    <t>680-770nm (760nm O2-A), 720nm</t>
  </si>
  <si>
    <t>Fs, F760 (R759/760), Fm, gs, AN</t>
  </si>
  <si>
    <t>Fig. 8, 9, 11, 12</t>
  </si>
  <si>
    <t>relative units</t>
  </si>
  <si>
    <t>June - November (Cordoba, Spain)</t>
  </si>
  <si>
    <t>Lower F in stressed trees than in controls (marked diff. appeared around midday). Fs (PAM) and FLD (O2-A) follow similar trends.</t>
  </si>
  <si>
    <t>Rascher 2009</t>
  </si>
  <si>
    <t>0-2000 (June 2006, Valencia, Spain)</t>
  </si>
  <si>
    <t>28 / 33 (indoors)</t>
  </si>
  <si>
    <r>
      <t>Values: plant water status (</t>
    </r>
    <r>
      <rPr>
        <sz val="10"/>
        <rFont val="Symbol"/>
        <family val="1"/>
        <charset val="2"/>
      </rPr>
      <t>Y,</t>
    </r>
    <r>
      <rPr>
        <sz val="10"/>
        <rFont val="Arial"/>
        <family val="2"/>
      </rPr>
      <t xml:space="preserve"> water content,...) soil water status (irrigation level (amount, %,..), soil water content,...), days without irrigation, stomatal conductance (gs), time after cutting leaf/branch, ROS, PAR, Temperature (leaf / air), CO2, nutrient (chemical) concentration, …</t>
    </r>
  </si>
  <si>
    <t>Zea mays, (Holcus lanatus, Triticum aestivum, Phaseolus vulgaris)</t>
  </si>
  <si>
    <t>detached leaf</t>
  </si>
  <si>
    <t>Fig. 9, (4)</t>
  </si>
  <si>
    <t>Laser&amp;Sun F760</t>
  </si>
  <si>
    <t>FL760, F(sun), AN, Trans</t>
  </si>
  <si>
    <t>Reduced F(sun) &amp; Fl760 under water stress, i.e. morning to midday!</t>
  </si>
  <si>
    <t>September</t>
  </si>
  <si>
    <t>Rascher 2007</t>
  </si>
  <si>
    <t>1.5, 3.5 &amp; 6h</t>
  </si>
  <si>
    <t>400-1000nm</t>
  </si>
  <si>
    <t xml:space="preserve">reflectance changes </t>
  </si>
  <si>
    <t>Reflectance changes vary with stress and species. In red &amp; farred increase of reflectance in Pterocarpus &amp; Inga (only in far red decrease in Ceiba &amp; Pachira).</t>
  </si>
  <si>
    <t>160-190</t>
  </si>
  <si>
    <t>Rosema 1998</t>
  </si>
  <si>
    <t>Populus nigra Brandaris</t>
  </si>
  <si>
    <t>730nm</t>
  </si>
  <si>
    <t>F730 decreased with increased water stress - i.e. during midday-afternoon!</t>
  </si>
  <si>
    <t>%</t>
  </si>
  <si>
    <t>0-400</t>
  </si>
  <si>
    <t>26 (42)</t>
  </si>
  <si>
    <t>F730 (normalized to predawn Fo), AN, ETR, PAR, Temp (air)</t>
  </si>
  <si>
    <t>Fig. 2, (9,10)</t>
  </si>
  <si>
    <t>Silva 2012</t>
  </si>
  <si>
    <t>days without irrigation (soil water content), NaCl concentration</t>
  </si>
  <si>
    <t>soil water content, NaCl concentration</t>
  </si>
  <si>
    <t>630-800nm, 685nm, 735nm (FR &amp; FFR)</t>
  </si>
  <si>
    <t>F (630-800nm), FR/FFR, Chl concentration (mg/g)</t>
  </si>
  <si>
    <t xml:space="preserve">FFR reduced under salt &amp; water stress, but FR/FFR reduced in WS and increased in SS. </t>
  </si>
  <si>
    <t>Fig. 1, 3, 5, 6</t>
  </si>
  <si>
    <t>Subhash 2004</t>
  </si>
  <si>
    <t>650-750nm (685, 730nm)</t>
  </si>
  <si>
    <t>F685/F730, Rfd685, Rfd730</t>
  </si>
  <si>
    <t>Rfd685 &amp; Rfd730 declined with water stress, while F685/F730 increased. Changes varied with species studied (Colocasia &gt; Kaempferia).</t>
  </si>
  <si>
    <t>Fig. 7, 8</t>
  </si>
  <si>
    <t>field (open top chambers)</t>
  </si>
  <si>
    <t>Valentini 1994</t>
  </si>
  <si>
    <t>FR/FFR increased with stress (Y) in both oak and poplar. F500-800 declined under stress (oak). Similar results indoors &amp; oudoors!</t>
  </si>
  <si>
    <t>Zarco-Tejada 2002</t>
  </si>
  <si>
    <t>leaf, canopy</t>
  </si>
  <si>
    <t>chl content, Fv/Fm</t>
  </si>
  <si>
    <t>400-800nm</t>
  </si>
  <si>
    <t>D705/722, Fs, Fm`, Fm, chl content</t>
  </si>
  <si>
    <t>Fig. 3, 5, (9), Tab.1</t>
  </si>
  <si>
    <t>1998&amp;1999 Ontario, Canada</t>
  </si>
  <si>
    <t>"stress"</t>
  </si>
  <si>
    <t>Acer saccharum M.</t>
  </si>
  <si>
    <t>Zarco-Tejada 2009</t>
  </si>
  <si>
    <t>Zarco-Tejada 2012</t>
  </si>
  <si>
    <t xml:space="preserve">Fig. 8  </t>
  </si>
  <si>
    <t>Fs, Fm`, Fv/Fm, R685/R655, R683x683/(R675xR691)</t>
  </si>
  <si>
    <t>Field canopy data and lab data are very similar. R685/R655 is lower in stressed plants (lower efficiency, Fv/Fm), while R750/R710 hardly changes (only with changes in chl a&amp;b content).</t>
  </si>
  <si>
    <t>Zarco-Tejada 2000</t>
  </si>
  <si>
    <t>Olea europaea L. cv Arbequino, Prunus persica L. Batsch cv. Baby Gold 8, Citrus sinensis L. cv Lanelate</t>
  </si>
  <si>
    <t>afternoon</t>
  </si>
  <si>
    <t>Ontario, Canada</t>
  </si>
  <si>
    <r>
      <t>irrigation (RDI), (leaf water potential (</t>
    </r>
    <r>
      <rPr>
        <sz val="12"/>
        <rFont val="Symbol"/>
        <family val="1"/>
        <charset val="2"/>
      </rPr>
      <t>Y</t>
    </r>
    <r>
      <rPr>
        <sz val="12"/>
        <rFont val="Arial"/>
        <family val="2"/>
      </rPr>
      <t xml:space="preserve"> midday), gs)</t>
    </r>
  </si>
  <si>
    <t>756-774nm (O2-A band)</t>
  </si>
  <si>
    <t>Fig. 11, 12, 13, 14, 15</t>
  </si>
  <si>
    <t>Southern Spain</t>
  </si>
  <si>
    <t>Fs from PAM and F (airborne, 150m) from in-filling method (O2-A) showed similar results. F from 757.5 &amp; 760.5nm enables detection of stress from 150m and 15cm image resolution.</t>
  </si>
  <si>
    <t>W/m2/micron/sr, relative units</t>
  </si>
  <si>
    <r>
      <t>irrigation (RDI), leaf water potential (</t>
    </r>
    <r>
      <rPr>
        <sz val="12"/>
        <rFont val="Symbol"/>
        <family val="1"/>
        <charset val="2"/>
      </rPr>
      <t>Y</t>
    </r>
    <r>
      <rPr>
        <sz val="12"/>
        <rFont val="Arial"/>
        <family val="2"/>
      </rPr>
      <t>), gs</t>
    </r>
  </si>
  <si>
    <t>Citrus sinensis L. cv. Powell, Citrus reticulata Blanco cv. Clemenvilla</t>
  </si>
  <si>
    <t>Southern Spain (June-October 2010)</t>
  </si>
  <si>
    <t>FLD3 (bands in L762nm, out L747 &amp; L780nm)</t>
  </si>
  <si>
    <t>Fs, F(airborne), Fm`, R761-R757, R690/R630, D702/D680, chl content, AN, temperature</t>
  </si>
  <si>
    <r>
      <t xml:space="preserve">Fs, F (FLD3), gs, </t>
    </r>
    <r>
      <rPr>
        <sz val="12"/>
        <rFont val="Symbol"/>
        <family val="1"/>
        <charset val="2"/>
      </rPr>
      <t>Y</t>
    </r>
    <r>
      <rPr>
        <sz val="12"/>
        <rFont val="Arial"/>
        <family val="2"/>
      </rPr>
      <t>, temperature</t>
    </r>
  </si>
  <si>
    <r>
      <t xml:space="preserve">Fs and F (FLD3) showed similar results and F (FLD3) was related to gs &amp; </t>
    </r>
    <r>
      <rPr>
        <sz val="12"/>
        <rFont val="Symbol"/>
        <family val="1"/>
        <charset val="2"/>
      </rPr>
      <t>Y</t>
    </r>
    <r>
      <rPr>
        <sz val="12"/>
        <rFont val="Arial"/>
        <family val="2"/>
      </rPr>
      <t>.</t>
    </r>
  </si>
  <si>
    <t>Fig. 13, 14, Tab. 3</t>
  </si>
  <si>
    <t>Gouveia-Neto 2010</t>
  </si>
  <si>
    <t>Fig. 1, 4, 5</t>
  </si>
  <si>
    <t>Fig. 5</t>
  </si>
  <si>
    <t>Dahn 1992</t>
  </si>
  <si>
    <t>Laser (DLidaR1, Nd:YAG laser)</t>
  </si>
  <si>
    <t>F690, F735, F440</t>
  </si>
  <si>
    <t>fluorescence ratio</t>
  </si>
  <si>
    <t>Fig. 3.3, 3.4</t>
  </si>
  <si>
    <t>Airborne &amp; groundbased F were similar. D705/722 as good indicator of plant health (correlated well with Fv/Fm and chl content).</t>
  </si>
  <si>
    <t>Agati 1995</t>
  </si>
  <si>
    <t>Fagus sylvatica</t>
  </si>
  <si>
    <t>diurnal</t>
  </si>
  <si>
    <t>Laser (Laser Excited Automated Fluorometer, LEAF)</t>
  </si>
  <si>
    <t>685nm, 735nm (+/- 5 nm)</t>
  </si>
  <si>
    <t>Fs (Ft - total = F685+F735), Ratio of F685/F735</t>
  </si>
  <si>
    <t>positive correlation of  F685+F735 and  F685/F735 with temperature under low light, opposite under hight light</t>
  </si>
  <si>
    <t>Fig.9</t>
  </si>
  <si>
    <t>ratio of F685/F735,  Fs (F685+F735) in arbitrary u.</t>
  </si>
  <si>
    <t>growth chamber</t>
  </si>
  <si>
    <t>low in the morning, constant at 1050 from 9:00 till 23:00</t>
  </si>
  <si>
    <t>32°C/22°C</t>
  </si>
  <si>
    <t>ambient</t>
  </si>
  <si>
    <t>Ficus benjamini</t>
  </si>
  <si>
    <t>non-linear decrease of F685+F735 with increasing temperature, linear increase of F685/F735</t>
  </si>
  <si>
    <t>Fig.11</t>
  </si>
  <si>
    <t>low to moderate - constant</t>
  </si>
  <si>
    <t>24°C</t>
  </si>
  <si>
    <t>Juglans regia</t>
  </si>
  <si>
    <t>temperature</t>
  </si>
  <si>
    <t>7-31 °C A.T. (up to 47°C L.T.)</t>
  </si>
  <si>
    <r>
      <t xml:space="preserve">F685+F735 decreases with increasing PPFD and temperature; F685/F735 positively correlates best with </t>
    </r>
    <r>
      <rPr>
        <sz val="12"/>
        <rFont val="Symbol"/>
        <family val="1"/>
        <charset val="2"/>
      </rPr>
      <t>D</t>
    </r>
    <r>
      <rPr>
        <sz val="12"/>
        <rFont val="Arial"/>
        <family val="2"/>
        <charset val="238"/>
      </rPr>
      <t xml:space="preserve">T, </t>
    </r>
  </si>
  <si>
    <t>Fig.6, 8</t>
  </si>
  <si>
    <t>natural with diurnal course</t>
  </si>
  <si>
    <t>47°C</t>
  </si>
  <si>
    <t>Agati 1996</t>
  </si>
  <si>
    <t>Phaseolus vulgaris (cold sensitive)</t>
  </si>
  <si>
    <t>low temperare (°4), control 23°C</t>
  </si>
  <si>
    <t>3 days of chilling temps</t>
  </si>
  <si>
    <t>6 leaves, 6 plants</t>
  </si>
  <si>
    <t>Laser (Laser Excited Automated Fluorometer, LEAF), PAM</t>
  </si>
  <si>
    <r>
      <t>F</t>
    </r>
    <r>
      <rPr>
        <vertAlign val="subscript"/>
        <sz val="12"/>
        <rFont val="Arial"/>
        <family val="2"/>
        <charset val="238"/>
      </rPr>
      <t>0</t>
    </r>
    <r>
      <rPr>
        <sz val="12"/>
        <rFont val="Arial"/>
        <family val="2"/>
        <charset val="238"/>
      </rPr>
      <t>, Fm, Fv/Fm, Fs, Ratio of F685/F735</t>
    </r>
  </si>
  <si>
    <t>F685+F735 first increases with decreasing temperature; then reach a peak (at 7°C) and starts to decrease, reach stabilization after 10 H, F685/F735 positively correlates with Temp.</t>
  </si>
  <si>
    <t>growth chamber (100 mmols m-2s-1)</t>
  </si>
  <si>
    <t>/23°C</t>
  </si>
  <si>
    <t>Pisum sativum (cold tolerant)</t>
  </si>
  <si>
    <t>F685+F735 first increases with decreasing temperature; then reach a peak (at 4°C) and starts to decrease, reach stabilization after 10 H, F685/F735 negatively correlates with Temp., stabilizes and fluctuates at 4°C</t>
  </si>
  <si>
    <t>Agati 2000</t>
  </si>
  <si>
    <t>mild</t>
  </si>
  <si>
    <t>temp. Oscillation during 1 hour</t>
  </si>
  <si>
    <t>1 hour</t>
  </si>
  <si>
    <t>686nm (15 nm bandwidth), 750nm (40 nm bandwidth)</t>
  </si>
  <si>
    <r>
      <t>Fs, Ratio of F685/F735, F</t>
    </r>
    <r>
      <rPr>
        <vertAlign val="subscript"/>
        <sz val="12"/>
        <rFont val="Arial"/>
        <family val="2"/>
        <charset val="238"/>
      </rPr>
      <t>0</t>
    </r>
    <r>
      <rPr>
        <sz val="12"/>
        <rFont val="Arial"/>
        <family val="2"/>
        <charset val="238"/>
      </rPr>
      <t>, Fm', Qp</t>
    </r>
  </si>
  <si>
    <t xml:space="preserve">F685 and F735 negatively correlates with temperature; F685/F735 positively correlates with Temp, contribution of PSI to fluorescence increases with decreasing temperature </t>
  </si>
  <si>
    <t>ratio of F685/F735,  Fs (F685+F735) in arbitrary u. (normalized)</t>
  </si>
  <si>
    <t>growth chamber (350 mE m-2.s-1)</t>
  </si>
  <si>
    <t>23°C/18°C</t>
  </si>
  <si>
    <t>F685 and F735 increases with temperature rise from 4 to 6°C; and decreases after the peak with further temp. increase, F685/F735 positively correlates with Temp.</t>
  </si>
  <si>
    <t>Fig. 5, 6.</t>
  </si>
  <si>
    <t>di Paola 1992</t>
  </si>
  <si>
    <t>Phaseolus vulgaris</t>
  </si>
  <si>
    <t>4°C (96 hrs)</t>
  </si>
  <si>
    <t>Laser (Laser Excited Automated Fluorometer, LEAF), HeNe laser</t>
  </si>
  <si>
    <t>RFR ratio, Chla+b, Rel. water content</t>
  </si>
  <si>
    <t>decline of RFR in time after onset of 4°C, recovery after putting to 20°C, DECLINE of total fluorescence yield, chla+b=constant</t>
  </si>
  <si>
    <t>100 mE/m2.s-1</t>
  </si>
  <si>
    <t>600 mE/m2.s-1 (measurement light)</t>
  </si>
  <si>
    <t>20°C/4°C</t>
  </si>
  <si>
    <t>Fig. 2,3</t>
  </si>
  <si>
    <t>3d of high temp+no water</t>
  </si>
  <si>
    <t xml:space="preserve">4d - diurnal </t>
  </si>
  <si>
    <t>690 nm, 740 nm (from reflectance)</t>
  </si>
  <si>
    <t>decline of Fs with temp+heat stress, 1% difference in fluor-refl. signal between stressed and non stressed plants (light saturation reduces Fs signal)</t>
  </si>
  <si>
    <t>Fs (r.u. - PAM), R690/R600, R740/R800, PRI</t>
  </si>
  <si>
    <t>23°C(min)/43°C(max)</t>
  </si>
  <si>
    <t>Lang 1996</t>
  </si>
  <si>
    <t>Nicotiana tabacum</t>
  </si>
  <si>
    <t>1 leaf image</t>
  </si>
  <si>
    <t>F440, F520, F690, F740 (FWHM = 10 nm)</t>
  </si>
  <si>
    <t xml:space="preserve">F690, F740, ratio of F690/F740, chlorophylls, flavonols </t>
  </si>
  <si>
    <t>no difference in F690/F740, higher R690 and F740 at the edges of the leaves, no spatial distrbution of F690/F740</t>
  </si>
  <si>
    <t>Fig. 4,5,6</t>
  </si>
  <si>
    <t>600 mmols m-2.s-1</t>
  </si>
  <si>
    <t>/25°C</t>
  </si>
  <si>
    <t>Rhododendron</t>
  </si>
  <si>
    <t>increase of F690/F740 in sun-exp. leave, and strong decrease of F690, F740 in sun-exp. Leave</t>
  </si>
  <si>
    <t>Tab.1, Fig 7-9</t>
  </si>
  <si>
    <t>2200 mmols m-2.s-1</t>
  </si>
  <si>
    <t>34-36°C</t>
  </si>
  <si>
    <t>Middleton 2009</t>
  </si>
  <si>
    <t>lack of precipitation</t>
  </si>
  <si>
    <t>seasonal (3 months)</t>
  </si>
  <si>
    <t>SIF: FLD (Ocean Optics)</t>
  </si>
  <si>
    <t>F688 nm, F760 nm</t>
  </si>
  <si>
    <t>SIF, Fs688yield, Fs760yield, PRI, LUE, NEE</t>
  </si>
  <si>
    <t>high correlation of SIF F688 and F760 and F yield with PRI, and SIF with SZA, SIF and PRI track daily and seasonal courses of canopy level physiology</t>
  </si>
  <si>
    <t>Fig. 2, Fig. 5, Tab.2</t>
  </si>
  <si>
    <t>W/m2/sr/nm, Fyield (relative)</t>
  </si>
  <si>
    <t>diurnal course</t>
  </si>
  <si>
    <t>natural conditions -(1500-1200)</t>
  </si>
  <si>
    <t>380 and 1000</t>
  </si>
  <si>
    <t>Schmuck 1992</t>
  </si>
  <si>
    <t>20 min adaptation to temp. (20-40°C)</t>
  </si>
  <si>
    <t>Laser (Nd:Yag), PAM</t>
  </si>
  <si>
    <t>R690, F730-740 (20 nm band)</t>
  </si>
  <si>
    <t>F690/F480, F690/F530, Fo, qNP</t>
  </si>
  <si>
    <t xml:space="preserve">no change in Fl. Ratios with temp (F690/F480, F690/530), above 40°C Fl. Decay is longer, Fo and qNP also increases </t>
  </si>
  <si>
    <t>Tab.1, Fig. 3-5</t>
  </si>
  <si>
    <t>300 mmols/m-2s-1</t>
  </si>
  <si>
    <t>/20.5</t>
  </si>
  <si>
    <t>Thoren 2010</t>
  </si>
  <si>
    <t>Triticum aestivum</t>
  </si>
  <si>
    <t>20 min adaptation to temp.</t>
  </si>
  <si>
    <t>F690, F730</t>
  </si>
  <si>
    <t>RFR ratio, photosynthesis</t>
  </si>
  <si>
    <t>increase of RFR ratio in the 8°C-23°C range, then saturation</t>
  </si>
  <si>
    <t>Fig. 7.</t>
  </si>
  <si>
    <t>Fig. 6</t>
  </si>
  <si>
    <t>Acer negundo</t>
  </si>
  <si>
    <t>chlorosis</t>
  </si>
  <si>
    <t>diurnal+long-term (9-hrs of varying temperature during 18 days)</t>
  </si>
  <si>
    <t>reflectance sprectrum (1 nm resolution)</t>
  </si>
  <si>
    <r>
      <t xml:space="preserve">Ft (arb. units), </t>
    </r>
    <r>
      <rPr>
        <sz val="12"/>
        <rFont val="Symbol"/>
        <family val="1"/>
        <charset val="2"/>
      </rPr>
      <t>F</t>
    </r>
    <r>
      <rPr>
        <sz val="12"/>
        <rFont val="Arial"/>
        <family val="2"/>
        <charset val="238"/>
      </rPr>
      <t>II (relative), fluorescence-reflectance indices, Chla+b</t>
    </r>
  </si>
  <si>
    <t>Inverse relationship of Ft with temperature in diurnal course (healthy+stressed plant), stressed plants lower Ft (lower Chl content), long-term decline in Ft during the ongoing stress</t>
  </si>
  <si>
    <t>Fig. 5.,6</t>
  </si>
  <si>
    <t>arbitrary units (PAM), reflectace ratios (fieldspec)</t>
  </si>
  <si>
    <t>750 mmols.m-2.s-1</t>
  </si>
  <si>
    <t>daily range of 10-35°C</t>
  </si>
  <si>
    <t>42-92%</t>
  </si>
  <si>
    <t>Zarco-Tejada 2003</t>
  </si>
  <si>
    <t>Beta vulgaris L. cv Monohill</t>
  </si>
  <si>
    <t xml:space="preserve">moderate </t>
  </si>
  <si>
    <t>water potential (-0.73MPa)</t>
  </si>
  <si>
    <t>days without irrigation (10d)</t>
  </si>
  <si>
    <t>Fig. 5, 7, 8, 13</t>
  </si>
  <si>
    <t>Fig.3, 12</t>
  </si>
  <si>
    <t>Zea mays</t>
  </si>
  <si>
    <t>Vitis vinifera L. cv Tempranillo, cv Cabernet Sauvignon (&amp; Q. ilex, Celtis australis, Solanum melongena, Pistacia terebinthus)</t>
  </si>
  <si>
    <t>Pinus pinaster</t>
  </si>
  <si>
    <t>Quercus suber</t>
  </si>
  <si>
    <t>2d</t>
  </si>
  <si>
    <t>10d</t>
  </si>
  <si>
    <t>R685/740, Fo, Fm, ChlF (650-800nm)</t>
  </si>
  <si>
    <t>Fig.3, 7</t>
  </si>
  <si>
    <t>Fig. 5, 6, 8</t>
  </si>
  <si>
    <t>Pterocarpus indicus Willd.</t>
  </si>
  <si>
    <t>Ceiba pentandra L.</t>
  </si>
  <si>
    <t>Pachira aquatica Aubl.</t>
  </si>
  <si>
    <t>Inga cf. Sapindoides Willd.</t>
  </si>
  <si>
    <t>Colocasia esculenta, (Manihot esculenta Crantz)</t>
  </si>
  <si>
    <t>Kaempferia galanga L.</t>
  </si>
  <si>
    <t>Quercus pubescens Willd.</t>
  </si>
  <si>
    <t>Populus alba L.</t>
  </si>
  <si>
    <t xml:space="preserve">cut branch </t>
  </si>
  <si>
    <t>water potential</t>
  </si>
  <si>
    <t xml:space="preserve">FR/FFR, F600-800, Ci, PPFD, </t>
  </si>
  <si>
    <t>Fig. 9, 10</t>
  </si>
  <si>
    <t>RFR ratio, relative units.</t>
  </si>
  <si>
    <t>normalized, relative unit</t>
  </si>
  <si>
    <t>arbitrary units, relative units</t>
  </si>
  <si>
    <t>Bredemeier and Schmidhalter 2003</t>
  </si>
  <si>
    <t>Laser (excitation not mentioned)</t>
  </si>
  <si>
    <t>F690/F730 was inversely correlated with N content and uptake, dry biomass and SPAD value</t>
  </si>
  <si>
    <t>5-25</t>
  </si>
  <si>
    <t>Burling et al 2011</t>
  </si>
  <si>
    <t>chlorophyll content</t>
  </si>
  <si>
    <t>370-800nm (451, 522, 689, 737nm)</t>
  </si>
  <si>
    <t>The amplitude ratio F451/522 as well as F689/737 can be used to distinguish among N-full-supply, Ndeficiency, N-full-supply + pathogen, and N-deficiency + pathogen.</t>
  </si>
  <si>
    <t>Fig.4</t>
  </si>
  <si>
    <t>200 (14h)</t>
  </si>
  <si>
    <t>N treatments at 150%, 125%, 100%, 75%, 50%, 25%, 12%, and 0% of the optimal N application rate of 162 kg N/ha</t>
  </si>
  <si>
    <t>Xenon lamp (300 W) and Solar simulator (300 W), reflectance measurements ASD-FR FieldSpec® Pro. Fluorescence in the 650–800 nm region was calculated as
the difference between the measurements acquired with the long pass filter to measure reflectance only (R) and without the filter to measure Ra (Fig.2).</t>
  </si>
  <si>
    <t>650-800nm, (O2-A &amp; O2-B 685, 760nm + 740nm)</t>
  </si>
  <si>
    <t>mid term</t>
  </si>
  <si>
    <t xml:space="preserve"> F440/F690, F440/F740, F690/740</t>
  </si>
  <si>
    <r>
      <t xml:space="preserve">Fluorescence ratios which significantly varied with the nitrogen concentration were </t>
    </r>
    <r>
      <rPr>
        <i/>
        <sz val="12"/>
        <rFont val="Arial"/>
        <family val="2"/>
      </rPr>
      <t xml:space="preserve">F440/F690 </t>
    </r>
    <r>
      <rPr>
        <sz val="12"/>
        <rFont val="Arial"/>
        <family val="2"/>
      </rPr>
      <t xml:space="preserve">and </t>
    </r>
    <r>
      <rPr>
        <i/>
        <sz val="12"/>
        <rFont val="Arial"/>
        <family val="2"/>
      </rPr>
      <t xml:space="preserve">F440/F740 </t>
    </r>
    <r>
      <rPr>
        <sz val="12"/>
        <rFont val="Arial"/>
        <family val="2"/>
      </rPr>
      <t>(the blue emission was nearly constant) - increased with increasing nitrogen deficiency.F690/740 decreased with N deficiency.</t>
    </r>
  </si>
  <si>
    <t>Fig.2,4, Tab.2,3</t>
  </si>
  <si>
    <t>laser 355nm</t>
  </si>
  <si>
    <t>r.u.</t>
  </si>
  <si>
    <t>28w</t>
  </si>
  <si>
    <t>long term</t>
  </si>
  <si>
    <t>24weeks of N treatment</t>
  </si>
  <si>
    <t>simulated solar (300W lamp)/laser (Fluorolog II, 360 nm)</t>
  </si>
  <si>
    <t>nutrients (NPK+CO2 stress)</t>
  </si>
  <si>
    <t>short term</t>
  </si>
  <si>
    <t>mature (years)</t>
  </si>
  <si>
    <t>nitrogen application (10 and 100kg/ha)</t>
  </si>
  <si>
    <t>11 - 14:00</t>
  </si>
  <si>
    <t>23 MJm-2day-1 (mean irradiance)</t>
  </si>
  <si>
    <t>24-28°C (mean temp)</t>
  </si>
  <si>
    <t>ratios, r.u.</t>
  </si>
  <si>
    <t>chlorophyll content, N content</t>
  </si>
  <si>
    <t>8 weeks</t>
  </si>
  <si>
    <t>chlorophyll content, N effect for 8 weeks</t>
  </si>
  <si>
    <t>fl. Em.Spectra 300-770nm, fl. Exc spectra (em. 685, 740nm)</t>
  </si>
  <si>
    <t>The fl spectra UV excitation allows separation of soybean grown at varying levels of nitrogen. UV fluorescence decreases with a decreased supply of nitrogen. The biggest difference between F685/740 in 0% and 100% N treated plants is under excitation 380nm. .</t>
  </si>
  <si>
    <t>cps</t>
  </si>
  <si>
    <t>Fig. 4,5,9</t>
  </si>
  <si>
    <t>laser (exc. 280, 340nm)</t>
  </si>
  <si>
    <t>spectrofluorometer Fluorolog, fl. Em and exc. Spectra</t>
  </si>
  <si>
    <t>4.4.</t>
  </si>
  <si>
    <t>Fluorescence Imaging System (FIS), and a canopy level Laser Induced Fluorescence Imaging System (LIFIS</t>
  </si>
  <si>
    <t>Fig. 1,4, Tab.1</t>
  </si>
  <si>
    <t>fl. Em. Spectra</t>
  </si>
  <si>
    <t>F690, F730, Fs, N uptake</t>
  </si>
  <si>
    <t>Tab. 7</t>
  </si>
  <si>
    <t>laser (660nm)</t>
  </si>
  <si>
    <r>
      <t>Oryza sativa (variety PTB-26)</t>
    </r>
    <r>
      <rPr>
        <sz val="12"/>
        <color indexed="10"/>
        <rFont val="Arial"/>
        <family val="2"/>
      </rPr>
      <t/>
    </r>
  </si>
  <si>
    <r>
      <t>Zea mays (var. 389Bt)</t>
    </r>
    <r>
      <rPr>
        <sz val="12"/>
        <color indexed="10"/>
        <rFont val="Arial"/>
        <family val="2"/>
        <charset val="238"/>
      </rPr>
      <t/>
    </r>
  </si>
  <si>
    <r>
      <t>Phaseolus vulgaris L. var Newport</t>
    </r>
    <r>
      <rPr>
        <sz val="12"/>
        <color indexed="10"/>
        <rFont val="Arial"/>
        <family val="2"/>
      </rPr>
      <t/>
    </r>
  </si>
  <si>
    <t>Optimal separation of the N treatments in corn foliage was achieved by F685s.On average, 10–25% of Ra at
685 nm and 2–6% at 740 nm was actually due to steady state fluorescence. The relative steady state fluorescence fraction at
685nm increased in concert with the nutrient deficiency levels in corn leaves.</t>
  </si>
  <si>
    <t>Tab.2</t>
  </si>
  <si>
    <t>W/m2/um/sr; % of reflectance</t>
  </si>
  <si>
    <t>F530/F740 was successful in detecting vegetation stress responses but could not identify the unstressed (optimal) plant condition within a stress gradient</t>
  </si>
  <si>
    <t>Fig.3</t>
  </si>
  <si>
    <t>counts/second</t>
  </si>
  <si>
    <t>Chapelle et al 1997</t>
  </si>
  <si>
    <t>100%, 75%, 50%, 25%,and 0% of the N required for optimal growt</t>
  </si>
  <si>
    <t>Fig.4,5,9</t>
  </si>
  <si>
    <t>Chapelle et al 1984</t>
  </si>
  <si>
    <t>chlorophyll content (estimated by reflectance at 660nm)</t>
  </si>
  <si>
    <t>A decrease in Fl690 and 740 nm was observed inplants deprived of phosphorus, nitrogen, and iron. The absence of nitrogen and iron also caused a small decrease in F440 nm. Ca, S and Mg depletion showed no significant change in fluorescence. The lack of potassium increased F690 and 740 nm more than threefold along with a small decrease at 440 nm.</t>
  </si>
  <si>
    <t>Fig.2,3,4,5</t>
  </si>
  <si>
    <t>Cherif 2010</t>
  </si>
  <si>
    <t>Solanum lycopersicum</t>
  </si>
  <si>
    <t>7days of heavy metal treatment</t>
  </si>
  <si>
    <t>ChF spectra(UV-LED IFS exc.), ChlFinduction, Zn content, pigments (Chla)</t>
  </si>
  <si>
    <t>F690/F735, RfD</t>
  </si>
  <si>
    <t>150 (16)</t>
  </si>
  <si>
    <t>26/24</t>
  </si>
  <si>
    <t>Cherif 2012</t>
  </si>
  <si>
    <t>ChF spectra(UV-LED IFS exc.), ChlFinduction, metal content, pigments (Chla)</t>
  </si>
  <si>
    <t>Cd2+ treated plants – decrease of RFd(690) and RFd(730), increase of F690/F735(=impairment of the photosynthetic efficiency). Zn2+ stress – 1) low concentration (10 and 50 uM) + Cd2+ protect photochemical functions. 2) high Zn2+ concentration (100,150uM) exacerbated the negative effects of Cd2+, severe decrease of RFd(690), RFd(730); gradual increase of F690/F735 along the Zn2+ concentration.  F690/F735 ratios are strongly correlated with chlorophyll contents. Heavy metal stress –&gt; significant increase of F690, slight increase of F740 (only in high concenbtration of Zn2+).</t>
  </si>
  <si>
    <t>Fig.1,2,3</t>
  </si>
  <si>
    <t>N supply: A) 244, 203, 162, 122, 81, 41, 20, and 0 kg N/ha., B) 210, 140, 70, 28 kg N/ha.</t>
  </si>
  <si>
    <t>A) 45, 68 and 94 days from emergence</t>
  </si>
  <si>
    <t xml:space="preserve">counts/sec., </t>
  </si>
  <si>
    <t>Discrimination of corn fields grown with different nitrogen supplies by exploiting the fluorescence ratio F688/F760.</t>
  </si>
  <si>
    <t>Nitrogen stressed plants expressed higher ratio than control plants. Negative linear correlation between the ratio and net CO2
assimilation.</t>
  </si>
  <si>
    <t>Heisel et al 1996</t>
  </si>
  <si>
    <t>N supply - 0 to 160 kg/ha (for a recommended supply of 120 kg/ha).</t>
  </si>
  <si>
    <t>4 weeks of N treatment</t>
  </si>
  <si>
    <t>Fs - 440, 520, 690 and 740 nm</t>
  </si>
  <si>
    <t>nitrogen stressed plants expressed higher ratio than control plants</t>
  </si>
  <si>
    <t>McMurtrey_2002</t>
  </si>
  <si>
    <t>150%, 100%, 50% and 20% of the optimal recommended N level)</t>
  </si>
  <si>
    <t>fl.emission spectra at simulated solar irradiance, Chl content, A (LICOR)</t>
  </si>
  <si>
    <t>fl.emission at 532, 607, 677 and 745nm</t>
  </si>
  <si>
    <t>F677 decreases in N stressed plants (either over fertilized 150% or starvated). F745 decreased only in highly stressed plants -20% N. Significant differences among the upper levels of N fertilization (i.e. 150, 100, &amp; 50% of optimal) showed mean separation for emissions at 677 nm when excited near 470 nm.</t>
  </si>
  <si>
    <t>counts/sec.</t>
  </si>
  <si>
    <t>McMurtrey_2003</t>
  </si>
  <si>
    <t>N supply - 210, 140, 70, and 28 kg N/ha (150%, 100%, 50% and 20% of the optimal recommended N level)</t>
  </si>
  <si>
    <t>Reflectance spectra 350-2500nm FieldSpec (leaf level), Percent fluorescence at 685nm in the apparent reflectance (leaf level), Pigments (Chla, Chlb, Car), C and N , A (mol CO2/m2/s)</t>
  </si>
  <si>
    <t>Reflectance in the 670- 685nm region decreased with increasing N treatment level. Fluorescence in the apparent reflectance at 685nm
decreases with increasing N treatment level.</t>
  </si>
  <si>
    <t>N supply (280, 140, 70, 0kgN/ha= 200,100,50,0% of recommended rate)</t>
  </si>
  <si>
    <t>noon-2PM</t>
  </si>
  <si>
    <t>mWm-2nm-1sr-1</t>
  </si>
  <si>
    <t>Middleton_2003</t>
  </si>
  <si>
    <t>early August, mid September</t>
  </si>
  <si>
    <t>fluorescence emission spectra (290-850nm) exc.280,380,532 nm; spectral properties (refl.spectra), ChlF contribution to apparent reflectance (refl.spectra (500-1000nm) acquired with and without a long pass 665nm filter)</t>
  </si>
  <si>
    <t xml:space="preserve">Increasing nitrogen treatment level =&gt; decrease of F685, increase of F740. On average, 10-25% of apparent reflectance at 685nm was due to the steady-state fluorescence (Fs), 2-6% at 740 nm. </t>
  </si>
  <si>
    <t>Tab.1, Fig.11</t>
  </si>
  <si>
    <t>Schächtl_2005</t>
  </si>
  <si>
    <t xml:space="preserve">N supply (0,100, 160, 220kgN ha-1) during 2,5months after start of vegetation (13th March) </t>
  </si>
  <si>
    <t>F ratio decreases with increasing amount of N fertiliser</t>
  </si>
  <si>
    <t>Subhash 1994</t>
  </si>
  <si>
    <t>total depletion of individual nutrients</t>
  </si>
  <si>
    <t>F spectra, CHl content</t>
  </si>
  <si>
    <t>Nitrogen and phosphorus deficiency symptoms (chlorosis) noticed from the second week of sowing. After 40 days: FS - Nitrogen stress (increase F690, F705; decrease F725, F745, F750), Phosphorus stress (no difference F690, F745, F750), Magnesium stress (high increase of all Fbands); Rfd - decrease in all F bands.</t>
  </si>
  <si>
    <t>Subhash 1997</t>
  </si>
  <si>
    <t>F spectra</t>
  </si>
  <si>
    <t>Blue shift of F730 band position by 9 nm under nitrogen stress stress, no shift of F690.</t>
  </si>
  <si>
    <t>Thoren et al 2009</t>
  </si>
  <si>
    <t>Increase on N in plants - decrease of F690/730 ratio.</t>
  </si>
  <si>
    <t xml:space="preserve">Triticum aestivum </t>
  </si>
  <si>
    <t>Zea mays, Glycine max</t>
  </si>
  <si>
    <t>Glycine max</t>
  </si>
  <si>
    <t>Helianthus annuus</t>
  </si>
  <si>
    <t>Brassica napus</t>
  </si>
  <si>
    <t>16-32 °C L.T. (normal conditions)</t>
  </si>
  <si>
    <t>14-25 °C L.T. (normal conditions)</t>
  </si>
  <si>
    <t>6h of 40°C, decreasing leaf water content</t>
  </si>
  <si>
    <t>8-33°C (normal conditions)</t>
  </si>
  <si>
    <t xml:space="preserve">Kebabian et al 1999 </t>
  </si>
  <si>
    <t xml:space="preserve">Freedman et al 2002 </t>
  </si>
  <si>
    <t>20d</t>
  </si>
  <si>
    <t>14d</t>
  </si>
  <si>
    <t>8d</t>
  </si>
  <si>
    <t>2y (whole vegetation)</t>
  </si>
  <si>
    <t>4w</t>
  </si>
  <si>
    <t xml:space="preserve">4w </t>
  </si>
  <si>
    <t>17d</t>
  </si>
  <si>
    <t>45d (a, 12th leaf fully expanded), 68 d (b, tasseling), 94d (grain development at the milk stage)</t>
  </si>
  <si>
    <t>3-5m</t>
  </si>
  <si>
    <t>3y</t>
  </si>
  <si>
    <t>1y</t>
  </si>
  <si>
    <t>1-2y</t>
  </si>
  <si>
    <t>2y</t>
  </si>
  <si>
    <t>1-2m</t>
  </si>
  <si>
    <t>"many" y</t>
  </si>
  <si>
    <t>8w</t>
  </si>
  <si>
    <t>"vegetative stage"</t>
  </si>
  <si>
    <t>2-3m</t>
  </si>
  <si>
    <t>"vegetative stage, grain filling stage"</t>
  </si>
  <si>
    <t>&gt;7y</t>
  </si>
  <si>
    <t>2,5-3m</t>
  </si>
  <si>
    <t>2m</t>
  </si>
  <si>
    <t>40-45d</t>
  </si>
  <si>
    <t>45d</t>
  </si>
  <si>
    <t xml:space="preserve">"seedling"  </t>
  </si>
  <si>
    <t>13y</t>
  </si>
  <si>
    <t>Values: day, month, year (d, m, y)</t>
  </si>
  <si>
    <t>fluorescence emission ratios:red to far-red (RF/FRF), blue to far-red (BF/FRF), fluorescence excitation ratio (FER), and the dual excitation ratio (DER), FER (FR-FER360/440)</t>
  </si>
  <si>
    <t>FER (FR-FER360/440) The most sensitive and consistent parameter in discriminating N treatments in both measurement campaigns was FER (FR-FER360/440), which is likely affected by changes in epidermal ultraviolet (UV) transmittance of leaves in relation to nitrogen availability</t>
  </si>
  <si>
    <t>690nm, 730nm, F690/F730</t>
  </si>
  <si>
    <t>Fs, F440, 690, and 740 nm</t>
  </si>
  <si>
    <t>Fs, fl. Spectra 300-770nm</t>
  </si>
  <si>
    <t>F455, F530, F685, F740, Fs, Fm, Amax</t>
  </si>
  <si>
    <t>F690, F730, Fs</t>
  </si>
  <si>
    <t>F690, F705, F725, F745, F750, Fs, Rfd</t>
  </si>
  <si>
    <t>F spectra, F690, F730nm (concretely 688.2 and 725.4 nm)</t>
  </si>
  <si>
    <t>F690, F730nm, F690/F730, Reflectance 450–900 nm, Ncontent (by reflectance measurement), biomass (gravimetric analysis)</t>
  </si>
  <si>
    <t>"grain-filling stage"</t>
  </si>
  <si>
    <t>440nm, 530nm, 685nm, 740nm and Reflectance spectra (400–800 nm),</t>
  </si>
  <si>
    <t>440nm, 530nm, 685nm, 740nm, Fs, Chlorophyll content, N content</t>
  </si>
  <si>
    <t>O2-A &amp; O2-B 685, 760nm + 740nm, Fs, Fm, Fv</t>
  </si>
  <si>
    <t>F440, 690, and 740 nm</t>
  </si>
  <si>
    <t>N supply (20%, 50%, 100% and 150% of optimal N levels), pigments concentration (Chla, Chlb, Car), Amax, C, N levels</t>
  </si>
  <si>
    <t>F690/730, N content in plants (1 year after)</t>
  </si>
  <si>
    <t>F690, F730nm, F690/F730, Reflectance 450–900 nm</t>
  </si>
  <si>
    <t>Remark</t>
  </si>
  <si>
    <t>X-Factors</t>
  </si>
  <si>
    <t>Notes</t>
  </si>
  <si>
    <t>Fig. 5, 10</t>
  </si>
  <si>
    <t>Figure</t>
  </si>
  <si>
    <t>Time</t>
  </si>
  <si>
    <t>F-induction</t>
  </si>
  <si>
    <t>F-detection</t>
  </si>
  <si>
    <t>units</t>
  </si>
  <si>
    <t>FRstress(680-690nm)</t>
  </si>
  <si>
    <t>FRcontrol(680-690nm)</t>
  </si>
  <si>
    <t>FFRstress(720-760nm)</t>
  </si>
  <si>
    <t>FFRcontrol(720-760nm)</t>
  </si>
  <si>
    <t>Fs stress (a.u.)</t>
  </si>
  <si>
    <t>Fs control (a.u.)</t>
  </si>
  <si>
    <t>Fs/Fo (stress)</t>
  </si>
  <si>
    <t>Ratio FR/FFR (stress)</t>
  </si>
  <si>
    <t>Ratio FR/FFR (control)</t>
  </si>
  <si>
    <t>Rfd 690 (stress)</t>
  </si>
  <si>
    <t>Rfd 690 (control)</t>
  </si>
  <si>
    <t xml:space="preserve">Rfd 735 (stress) </t>
  </si>
  <si>
    <t xml:space="preserve">Rfd 735 (control) </t>
  </si>
  <si>
    <t>Light (stress)</t>
  </si>
  <si>
    <t>Light (control)</t>
  </si>
  <si>
    <t>Temp (stress)</t>
  </si>
  <si>
    <t>Temp (control)</t>
  </si>
  <si>
    <t>gs (stress)</t>
  </si>
  <si>
    <t>gs (control)</t>
  </si>
  <si>
    <t>AN (stress)</t>
  </si>
  <si>
    <t>AN ( control)</t>
  </si>
  <si>
    <t xml:space="preserve">Chl (stress) </t>
  </si>
  <si>
    <t>Chl (control)</t>
  </si>
  <si>
    <t xml:space="preserve">Y (stress) </t>
  </si>
  <si>
    <t>Y (control)</t>
  </si>
  <si>
    <t>RWC (stress)</t>
  </si>
  <si>
    <t>RWC (control)</t>
  </si>
  <si>
    <t>Laser - PAM (FIPAM, exc. At 635 nm)</t>
  </si>
  <si>
    <t>Laser (LDA2035-P2, ILEE, Switzerland) (excitation at 635 nm)</t>
  </si>
  <si>
    <t>Fluorimeter (Multiplex 2 fluorimeter; excitation at 370, 460, 515 and 637 nm)</t>
  </si>
  <si>
    <t xml:space="preserve">Laser (excitation 308,360,440,480,630 nr, LIDAR (Model PL) </t>
  </si>
  <si>
    <t>Laser  (excitation 630 nm)</t>
  </si>
  <si>
    <t>Fluorimeter (Fluorescence: 360 nm; xenon lamp), Spectroradiometer (Reflectance: Li-Cor 1800 integrating sphere coupled to an ASD FieldSpec Pro)</t>
  </si>
  <si>
    <t>Laser (nitrogen laser, exc. 337 nm)</t>
  </si>
  <si>
    <t>Laser (LICF, He-Ne laser excitation; exc 632.8 nm)</t>
  </si>
  <si>
    <t>Apostol et al 2003</t>
  </si>
  <si>
    <t>Apostol et al 2007</t>
  </si>
  <si>
    <t>Campbell et al 2007</t>
  </si>
  <si>
    <t>Campbell et al 2008</t>
  </si>
  <si>
    <t>Year of publication</t>
  </si>
  <si>
    <t>Picea abies, (Nicotiana tabacum, Glycine max, Hedera helix)</t>
  </si>
  <si>
    <t>Vitis vinifera L.</t>
  </si>
  <si>
    <t>Sorghum bicolor L. Moench cv Solarius</t>
  </si>
  <si>
    <t>manganese</t>
  </si>
  <si>
    <t>N supply. Four different amounts of N and fourfold repetition. N was applied in field at levels of 0, 50, 100, and 150 kg N/ha (100 kg N/ha is the common local practice).</t>
  </si>
  <si>
    <t>N supply: 280, 140, 70, 0 kg N/ha</t>
  </si>
  <si>
    <t>22 (mean)</t>
  </si>
  <si>
    <t>400-800nm (O2-A and O2-B)</t>
  </si>
  <si>
    <t>Tab. 4.,</t>
  </si>
  <si>
    <t>Tab. 2, 4</t>
  </si>
  <si>
    <t>Tab. 1, 3</t>
  </si>
  <si>
    <t>F688/F760, F680, F760, Fs, Chl content, N content, Amax, yield, LAI, C:N</t>
  </si>
  <si>
    <t>W/m2/nm/sr</t>
  </si>
  <si>
    <t>grain filling stage (August 2h at 1600PAR, clear day)</t>
  </si>
  <si>
    <t>Spectrofluorometer (Fluorolog-II, Spex Industry), Spectroradiometer (ASD-FR FieldSpec Pro)</t>
  </si>
  <si>
    <t>solar, (xenon-lamp)</t>
  </si>
  <si>
    <t>Spectroradiometer</t>
  </si>
  <si>
    <t>Wm-2nm-1sr-1</t>
  </si>
  <si>
    <t>grass</t>
  </si>
  <si>
    <t>annual herb</t>
  </si>
  <si>
    <t>broadleaf deciduous tree</t>
  </si>
  <si>
    <t>broadleaf evergreen tree</t>
  </si>
  <si>
    <t>broadleaf deciduous shrub</t>
  </si>
  <si>
    <t>broadleaf evergreen shrub</t>
  </si>
  <si>
    <t>needlefeaf evergreen tree</t>
  </si>
  <si>
    <t>perennial herb</t>
  </si>
  <si>
    <t>=</t>
  </si>
  <si>
    <t>Period of stress</t>
  </si>
  <si>
    <t>3 y"seedling"</t>
  </si>
  <si>
    <r>
      <t>Wm-2s-1</t>
    </r>
    <r>
      <rPr>
        <sz val="10"/>
        <rFont val="Symbol"/>
        <family val="1"/>
        <charset val="2"/>
      </rPr>
      <t>m</t>
    </r>
    <r>
      <rPr>
        <sz val="10"/>
        <rFont val="Arial"/>
        <family val="2"/>
      </rPr>
      <t>m-1sr-1 (spec.)</t>
    </r>
  </si>
  <si>
    <r>
      <t>Wm-2s-1</t>
    </r>
    <r>
      <rPr>
        <sz val="10"/>
        <rFont val="Symbol"/>
        <family val="1"/>
        <charset val="2"/>
      </rPr>
      <t>m</t>
    </r>
    <r>
      <rPr>
        <sz val="10"/>
        <rFont val="Arial"/>
        <family val="2"/>
      </rPr>
      <t>m-1sr-1 (FLD)</t>
    </r>
  </si>
  <si>
    <r>
      <t>Wm-2</t>
    </r>
    <r>
      <rPr>
        <sz val="10"/>
        <rFont val="Symbol"/>
        <family val="1"/>
        <charset val="2"/>
      </rPr>
      <t>m</t>
    </r>
    <r>
      <rPr>
        <sz val="10"/>
        <rFont val="Arial"/>
        <family val="2"/>
      </rPr>
      <t>m-1sr-1 (spec.)</t>
    </r>
  </si>
  <si>
    <r>
      <t>Wm-2</t>
    </r>
    <r>
      <rPr>
        <sz val="10"/>
        <rFont val="Symbol"/>
        <family val="1"/>
        <charset val="2"/>
      </rPr>
      <t>m</t>
    </r>
    <r>
      <rPr>
        <sz val="10"/>
        <rFont val="Arial"/>
        <family val="2"/>
      </rPr>
      <t>m-1sr-1 (FLD)</t>
    </r>
  </si>
  <si>
    <t>Fluorimeter (PAM, etc.)</t>
  </si>
  <si>
    <t>PAR/PPFD</t>
  </si>
  <si>
    <r>
      <t xml:space="preserve">air; </t>
    </r>
    <r>
      <rPr>
        <sz val="10"/>
        <color indexed="10"/>
        <rFont val="Arial"/>
        <family val="2"/>
      </rPr>
      <t>leaf</t>
    </r>
  </si>
  <si>
    <r>
      <rPr>
        <sz val="10"/>
        <rFont val="Symbol"/>
        <family val="1"/>
        <charset val="2"/>
      </rPr>
      <t>m</t>
    </r>
    <r>
      <rPr>
        <sz val="10"/>
        <rFont val="Arial"/>
        <family val="2"/>
      </rPr>
      <t>mol m-2 s-1</t>
    </r>
  </si>
  <si>
    <t>5, 10</t>
  </si>
  <si>
    <t>FLD &amp; ASD Spectrometer (760nm)</t>
  </si>
  <si>
    <r>
      <t>Wm-2s-1</t>
    </r>
    <r>
      <rPr>
        <sz val="10"/>
        <rFont val="Symbol"/>
        <family val="1"/>
        <charset val="2"/>
      </rPr>
      <t>m</t>
    </r>
    <r>
      <rPr>
        <sz val="10"/>
        <rFont val="Arial"/>
        <family val="2"/>
      </rPr>
      <t>m-1sr-1</t>
    </r>
  </si>
  <si>
    <t>ASD Spectrometer (760nm)</t>
  </si>
  <si>
    <t>Hibiscus rosa-simensis</t>
  </si>
  <si>
    <t>laser</t>
  </si>
  <si>
    <t>CCD Camera</t>
  </si>
  <si>
    <t>ratios</t>
  </si>
  <si>
    <t>(8d no water)</t>
  </si>
  <si>
    <t>(8h after cut leaf)</t>
  </si>
  <si>
    <t>rel. Units</t>
  </si>
  <si>
    <t>tab 1</t>
  </si>
  <si>
    <t>rel.units</t>
  </si>
  <si>
    <t>laser-PAM</t>
  </si>
  <si>
    <t>PAM</t>
  </si>
  <si>
    <t>rel. Units, lifetime (ns)</t>
  </si>
  <si>
    <t>(4d no water)</t>
  </si>
  <si>
    <t>custom build</t>
  </si>
  <si>
    <t>9, 10</t>
  </si>
  <si>
    <t>12:00 (doy214, 248)</t>
  </si>
  <si>
    <t>custom build spectrometers</t>
  </si>
  <si>
    <r>
      <t xml:space="preserve">mWm-2nm-1sr-1, </t>
    </r>
    <r>
      <rPr>
        <sz val="10"/>
        <color indexed="60"/>
        <rFont val="Arial"/>
        <family val="2"/>
      </rPr>
      <t>FF (787/785, 760/685)</t>
    </r>
  </si>
  <si>
    <t>2, 5</t>
  </si>
  <si>
    <t>lamps</t>
  </si>
  <si>
    <t>LI-COR 6400 &amp; ASD FieldSpec Pro</t>
  </si>
  <si>
    <t>rel. Units, ratios</t>
  </si>
  <si>
    <t>4, 7</t>
  </si>
  <si>
    <t>laser-PAM, solar</t>
  </si>
  <si>
    <t>a.u., ratio</t>
  </si>
  <si>
    <t>Solar</t>
  </si>
  <si>
    <t>laser-PAM (FIPAM)</t>
  </si>
  <si>
    <t>FIPAM</t>
  </si>
  <si>
    <t>140 (100)</t>
  </si>
  <si>
    <t>250 (200)</t>
  </si>
  <si>
    <t>PAM-2001</t>
  </si>
  <si>
    <t>FRcontrol(687nm O2-B)</t>
  </si>
  <si>
    <t>FRstress(687nm O2-B)</t>
  </si>
  <si>
    <t>FFRstress(760nm O2-A)</t>
  </si>
  <si>
    <t>FFRcontrol(760nm O2-A)</t>
  </si>
  <si>
    <r>
      <t xml:space="preserve">rel.units, %, ns, </t>
    </r>
    <r>
      <rPr>
        <sz val="10"/>
        <color indexed="10"/>
        <rFont val="Arial"/>
        <family val="2"/>
      </rPr>
      <t>a.u.</t>
    </r>
  </si>
  <si>
    <t>pollution</t>
  </si>
  <si>
    <t>laser (405nm)</t>
  </si>
  <si>
    <t>a.u.</t>
  </si>
  <si>
    <t>(30d 200mM NaCl)</t>
  </si>
  <si>
    <t>Saccharum officinarum (RB867515)</t>
  </si>
  <si>
    <t>Saccharum officinarum (RB863129)</t>
  </si>
  <si>
    <t>(32d 250mM NaCl)</t>
  </si>
  <si>
    <t>laser (355nm)</t>
  </si>
  <si>
    <t>morning/midday (cut branch)</t>
  </si>
  <si>
    <t>4h (detached leaf)</t>
  </si>
  <si>
    <t>halogen lamp</t>
  </si>
  <si>
    <t>Laser (532nm)</t>
  </si>
  <si>
    <t>PAM / Spectrometer</t>
  </si>
  <si>
    <t>1,5d</t>
  </si>
  <si>
    <t>Laser (442nm)</t>
  </si>
  <si>
    <t>FLD (656.3nm)</t>
  </si>
  <si>
    <t>MPa</t>
  </si>
  <si>
    <t>20d no irrigation</t>
  </si>
  <si>
    <t>laser (632.8nm)</t>
  </si>
  <si>
    <t>Rfd</t>
  </si>
  <si>
    <t>Fluorescence decrease ratios</t>
  </si>
  <si>
    <t>laser (638nm)</t>
  </si>
  <si>
    <t>5, 6, 8</t>
  </si>
  <si>
    <t>mV, Fs/Fo</t>
  </si>
  <si>
    <t>13:00 - 14:00</t>
  </si>
  <si>
    <t>rel. Units, reflectance (O2-A)</t>
  </si>
  <si>
    <t>spectrometer, PAM</t>
  </si>
  <si>
    <t>mmol m-2 s-1</t>
  </si>
  <si>
    <t>8, 9, 11</t>
  </si>
  <si>
    <t>rel. (reflectance change)</t>
  </si>
  <si>
    <t>rel. (reflectance change at 690, 720nm)</t>
  </si>
  <si>
    <t xml:space="preserve"> </t>
  </si>
  <si>
    <t>6h (detached leaf)</t>
  </si>
  <si>
    <t xml:space="preserve">spectrometer </t>
  </si>
  <si>
    <t>28d (200 mM NaCl)</t>
  </si>
  <si>
    <t>ratio</t>
  </si>
  <si>
    <t>spectrometer</t>
  </si>
  <si>
    <t>14:00 (5d no irrigation)</t>
  </si>
  <si>
    <t>400W lamps</t>
  </si>
  <si>
    <t>F derivative</t>
  </si>
  <si>
    <t>3, 5</t>
  </si>
  <si>
    <t>Wm-2micron-1sr-1</t>
  </si>
  <si>
    <t>Wm-2micron-1sr-1, rel. Units</t>
  </si>
  <si>
    <t>13, (14)</t>
  </si>
  <si>
    <t>7, 8</t>
  </si>
  <si>
    <t>ratio, Rfd</t>
  </si>
  <si>
    <t>12d</t>
  </si>
  <si>
    <t>ratio, a.u.</t>
  </si>
  <si>
    <t>leaf, (canopy simulation)</t>
  </si>
  <si>
    <t>water</t>
  </si>
  <si>
    <t>nitrogen</t>
  </si>
  <si>
    <t>Triticum spp. (resistant genotypes)</t>
  </si>
  <si>
    <t>Triticum spp. (sensitive genotypes)</t>
  </si>
  <si>
    <t>salt</t>
  </si>
  <si>
    <t>iron</t>
  </si>
  <si>
    <t>phosphorus</t>
  </si>
  <si>
    <t>gs (detached leaf)</t>
  </si>
  <si>
    <r>
      <t xml:space="preserve">FR/FFR, F600-800, </t>
    </r>
    <r>
      <rPr>
        <sz val="12"/>
        <rFont val="Symbol"/>
        <family val="1"/>
        <charset val="2"/>
      </rPr>
      <t>Y</t>
    </r>
    <r>
      <rPr>
        <sz val="12"/>
        <rFont val="Arial"/>
        <family val="2"/>
      </rPr>
      <t>, AN, PPFD</t>
    </r>
  </si>
  <si>
    <t>PAM (PAM-2000, Spectroradiometer (ASD Inc., )</t>
  </si>
  <si>
    <t>Spectroradiometer (ASD FieldSpecPro, 350-1050nm, 3nm resol.)</t>
  </si>
  <si>
    <t>Laser-PAM (FIPAM), spectroradiometer</t>
  </si>
  <si>
    <t>PAM (PAM-2000)</t>
  </si>
  <si>
    <t>PAM (PAM-2000), Laser (FIPAM)</t>
  </si>
  <si>
    <t>Laser (LED induced Chl Fluor, at 405nm), Spectrometer (Ocean Optics USB2000; 1nm resolution)</t>
  </si>
  <si>
    <t xml:space="preserve">Laser (DLidaR-2: Nd:YAG-laser, exc. 355nm) </t>
  </si>
  <si>
    <t>Laser (Nd:YAG laser, excitation 355 nm)</t>
  </si>
  <si>
    <t>Laser (Nd:YAG)</t>
  </si>
  <si>
    <t>Laser (Nd:YAG laser, 532nm), spectroradiometer (OceanOpticsUSB4000), PAM (Handy PEA fluorometer, Hansatech)</t>
  </si>
  <si>
    <t>Laser (Nd:YAG laser, 532nm &amp; He-Cd laser, 442nm), spectrometer (440-850nm)</t>
  </si>
  <si>
    <t xml:space="preserve">Laser (DLidaR-2: Nd:YAG-laser, exc.355nm) </t>
  </si>
  <si>
    <t>Laser (Nd:YAG laser, 532nm &amp; He-Cd laser, 442nm), spectroradiometer (440-850nm)</t>
  </si>
  <si>
    <t>Spectroradiometer (350-2500nm FieldSpec (leaf level))</t>
  </si>
  <si>
    <t>Laser (He-Ne Laser: Polytec PL 750; 632.8nm)</t>
  </si>
  <si>
    <t>spectroradiometer (GER-1500, SpectraVistaCorp; 350-1050nm; resolution 3nm)</t>
  </si>
  <si>
    <t>Laser (Nd:YAG; 532nm), PAM (EARS (LED 637nm))</t>
  </si>
  <si>
    <t>Laser (LIF, exc.660nm)</t>
  </si>
  <si>
    <t>PAM (LED, exc. 405nm)</t>
  </si>
  <si>
    <t>Laser (He-Ne, Coherent Inc., 632nm)</t>
  </si>
  <si>
    <t>Laser (N detector)</t>
  </si>
  <si>
    <t>Laser (laser-induced two-wavelength chlorophyll fluorescence, exc. 630nm)</t>
  </si>
  <si>
    <t>Laser (FLIDAR-3 (308nm, 480nm; distance 15-60m))</t>
  </si>
  <si>
    <t>Laser (LEAF: portable `laser excited automatic fluorometer`, 633nm)</t>
  </si>
  <si>
    <t>spectroradiometer (CASI: 288 channels, 1.8nm resolution, 2.5m distance)</t>
  </si>
  <si>
    <t>Spectrometer (airborne CASI sensor &amp; OceanOpticsST1000)</t>
  </si>
  <si>
    <t>PAM, spectroradiometer (ASD FieldSpec.)</t>
  </si>
  <si>
    <t>Multispectral camera (MCA-6, Tetracam Inc., 400-800nm, 15cm pixel resolution), Spectroradiometer (ASD FieldSpec handheld pro (350-1050nm), HR2000 Ocean optics), PAM (PAM-2100, Walz)</t>
  </si>
  <si>
    <t>Micro-hypersprectral camera (Micro-Hyperspec VNIR model, Headwall Photonics, 400-885nm), PAM (PAM-2100, Walz)</t>
  </si>
  <si>
    <t>Laser, SIF-FLD (various spectrometer, excitation 532nm (&amp; 355nm))</t>
  </si>
  <si>
    <t xml:space="preserve">500-800nm, F685, F730, </t>
  </si>
  <si>
    <t>9,</t>
  </si>
  <si>
    <t>diurnal (0-24h)</t>
  </si>
  <si>
    <t>HeNe laser</t>
  </si>
  <si>
    <t>LEAF</t>
  </si>
  <si>
    <t>ratios, a. u.</t>
  </si>
  <si>
    <t>28°C</t>
  </si>
  <si>
    <t>25°C</t>
  </si>
  <si>
    <t>11,</t>
  </si>
  <si>
    <t>14°C</t>
  </si>
  <si>
    <t>6, 8</t>
  </si>
  <si>
    <r>
      <t>30,</t>
    </r>
    <r>
      <rPr>
        <sz val="12"/>
        <color indexed="10"/>
        <rFont val="Arial"/>
        <family val="2"/>
      </rPr>
      <t xml:space="preserve"> 45°C</t>
    </r>
  </si>
  <si>
    <r>
      <t>28,</t>
    </r>
    <r>
      <rPr>
        <sz val="12"/>
        <color indexed="10"/>
        <rFont val="Arial"/>
        <family val="2"/>
      </rPr>
      <t xml:space="preserve"> 30 °C</t>
    </r>
  </si>
  <si>
    <t>4°C</t>
  </si>
  <si>
    <t>25 °C</t>
  </si>
  <si>
    <t>F685+F735 (stress)</t>
  </si>
  <si>
    <t>F685+F735 (control)</t>
  </si>
  <si>
    <t>Agati 1998</t>
  </si>
  <si>
    <t>685nm, 730nm (+/- 5 nm)</t>
  </si>
  <si>
    <t>F685 and F735 increases with temperature decrease (from 25 to 4 °C), ratio od F685/F735 decreases with temperature decrease</t>
  </si>
  <si>
    <t>Fig. 2., Fig. 3</t>
  </si>
  <si>
    <t>ratio of F685/F735,  F685 and F735 in arbitrary u.</t>
  </si>
  <si>
    <t>24°C - max</t>
  </si>
  <si>
    <t>2, 3</t>
  </si>
  <si>
    <t>1024-channel diode array detector (EG&amp;G)</t>
  </si>
  <si>
    <t>26°C</t>
  </si>
  <si>
    <t>Fig 4</t>
  </si>
  <si>
    <t>pulse fluorometer</t>
  </si>
  <si>
    <t>photodiodes (S3590-01)</t>
  </si>
  <si>
    <r>
      <t xml:space="preserve">200 </t>
    </r>
    <r>
      <rPr>
        <sz val="12"/>
        <rFont val="Symbol"/>
        <family val="1"/>
        <charset val="2"/>
      </rPr>
      <t>m</t>
    </r>
    <r>
      <rPr>
        <sz val="12"/>
        <rFont val="Arial"/>
        <family val="2"/>
      </rPr>
      <t>E</t>
    </r>
  </si>
  <si>
    <t>20°C</t>
  </si>
  <si>
    <t>Fig 5 6</t>
  </si>
  <si>
    <t>Tab.1,2</t>
  </si>
  <si>
    <t>2000-2002</t>
  </si>
  <si>
    <t>Laser</t>
  </si>
  <si>
    <t>fluorescence sensor (Planto, GmbH, Ger)</t>
  </si>
  <si>
    <t>controlled fertilization</t>
  </si>
  <si>
    <t>Fig.3,4,</t>
  </si>
  <si>
    <t>Fig. 4,</t>
  </si>
  <si>
    <t>ratios, a.u.</t>
  </si>
  <si>
    <t>pathogen</t>
  </si>
  <si>
    <t>Laser (N2, 337nm excitation)</t>
  </si>
  <si>
    <t>N2 Laser (exc. at 337 nm)</t>
  </si>
  <si>
    <t>fiber-optic probes</t>
  </si>
  <si>
    <t>Fig 2, Tab 4.,</t>
  </si>
  <si>
    <t>laser (Fluorolog II, 360 nm), 450-W xenon lamp</t>
  </si>
  <si>
    <t>rel units, ratios</t>
  </si>
  <si>
    <t>solar simulator, xenon lamp</t>
  </si>
  <si>
    <t>Tab. 2.</t>
  </si>
  <si>
    <t>xenon lamp and solar simulator</t>
  </si>
  <si>
    <t>ASD-FR Fieldspec Pro</t>
  </si>
  <si>
    <t>Fig. 3,4,</t>
  </si>
  <si>
    <t>N2 laser (exc. 337 nm)</t>
  </si>
  <si>
    <t>potassium</t>
  </si>
  <si>
    <t>calcium</t>
  </si>
  <si>
    <t>magnesium</t>
  </si>
  <si>
    <t>sulfur</t>
  </si>
  <si>
    <t>UV-LED IFS exc.</t>
  </si>
  <si>
    <t>F spectrum, F690/F735, RfD</t>
  </si>
  <si>
    <t>Fig 3,5, Tab 3</t>
  </si>
  <si>
    <t>LED</t>
  </si>
  <si>
    <t>Fig 1,2,5, Tab. 2</t>
  </si>
  <si>
    <t>fl.exc/emission spectra (300-800nm, leaf+canopy level), leaf level Fluorescence Imaging System (FIS, exc.UV-A fluorescent lamp 365nm)</t>
  </si>
  <si>
    <t>fl.spectra (300-800nm); FIS:F450, F550, F680, F740</t>
  </si>
  <si>
    <t xml:space="preserve">FIS: F680,F740increased with N fertilization, reached a plateau for optimal rates, and declined slightly at high N rates.The greatest changes occurred at grain development stage.F740/F550 and F680/F450 – linear relationships with chlorophyll content, N/C </t>
  </si>
  <si>
    <t>Tab.2, Tab 4</t>
  </si>
  <si>
    <t>Nd:Yag laser</t>
  </si>
  <si>
    <t>CCD camera</t>
  </si>
  <si>
    <t>fl.exc/emission spectra (300-800nm, leaf+canopy level), Laser Induced Fluorescence Imaging System (LIFIS, Nd:YAG laser 355nm)</t>
  </si>
  <si>
    <t>fl.spectra (300-800nm); LIFIS: F450, F550, F680, F740 nm</t>
  </si>
  <si>
    <t>LIFIS: F740/F550 and F680/F450 – linear relationships with chlorophyll content, N/C ratio. F550/450 and F550/680 decreased with increasing N levels.</t>
  </si>
  <si>
    <t>Tab 4</t>
  </si>
  <si>
    <t>(3x10)</t>
  </si>
  <si>
    <t>HeNe laser (LEAF)</t>
  </si>
  <si>
    <t>LEAF fluorometer</t>
  </si>
  <si>
    <r>
      <t>30 (</t>
    </r>
    <r>
      <rPr>
        <sz val="12"/>
        <rFont val="Symbol"/>
        <family val="1"/>
        <charset val="2"/>
      </rPr>
      <t>m</t>
    </r>
    <r>
      <rPr>
        <sz val="12"/>
        <rFont val="Arial"/>
        <family val="2"/>
      </rPr>
      <t>g.cm-2)</t>
    </r>
  </si>
  <si>
    <r>
      <t>32.5 (</t>
    </r>
    <r>
      <rPr>
        <sz val="12"/>
        <rFont val="Symbol"/>
        <family val="1"/>
        <charset val="2"/>
      </rPr>
      <t>m</t>
    </r>
    <r>
      <rPr>
        <sz val="12"/>
        <rFont val="Arial"/>
        <family val="2"/>
      </rPr>
      <t>g.cm-2)</t>
    </r>
  </si>
  <si>
    <t>PAM, reflectance (ASD fieldspec)</t>
  </si>
  <si>
    <t>Fs, qP, Gs, An, air temp., R750/800, R685/65</t>
  </si>
  <si>
    <t>Fig. 2,4,5</t>
  </si>
  <si>
    <t>2,4,5</t>
  </si>
  <si>
    <t>11:00-15:30</t>
  </si>
  <si>
    <t>Quercus hemispherica</t>
  </si>
  <si>
    <t>2y (70-150 cm)</t>
  </si>
  <si>
    <t>SIF (FLD)</t>
  </si>
  <si>
    <t>762 nm, 688 nm (R/FR)</t>
  </si>
  <si>
    <t>F687/F760, Pn rate, Chl content</t>
  </si>
  <si>
    <t>10-20°C</t>
  </si>
  <si>
    <t>Fig 2</t>
  </si>
  <si>
    <t xml:space="preserve">Corp et al 2006 </t>
  </si>
  <si>
    <t>Corp et al 2003</t>
  </si>
  <si>
    <t>43d</t>
  </si>
  <si>
    <t>30-120 mg.ml-1</t>
  </si>
  <si>
    <t>43d of N treatment</t>
  </si>
  <si>
    <t>F687/F760, F687, F760, chlorophyll</t>
  </si>
  <si>
    <t>Fig. 5., 6</t>
  </si>
  <si>
    <t>mW.m-2.nm-1, ratio</t>
  </si>
  <si>
    <t>Fig5,6</t>
  </si>
  <si>
    <t>49d</t>
  </si>
  <si>
    <t>49 d of N treatment</t>
  </si>
  <si>
    <t>Fig. 2,4,5,6</t>
  </si>
  <si>
    <t xml:space="preserve"> Nd:YAG-laser</t>
  </si>
  <si>
    <t>Perkin-Elmer  LS-50  Luminescence  Spectrometer</t>
  </si>
  <si>
    <t>rel. units, ratios</t>
  </si>
  <si>
    <t>Fig 1,2,3</t>
  </si>
  <si>
    <t>150 W xenon lamp</t>
  </si>
  <si>
    <t>Hitach F-4500 fluorescene spectrofluorometer</t>
  </si>
  <si>
    <t>arb. Units (counts per second)</t>
  </si>
  <si>
    <t>freshly cut leaves</t>
  </si>
  <si>
    <t>ASD Fielspec - 1 nm resolution (Fl signal was detected using filters)</t>
  </si>
  <si>
    <t>relative units (as % of reflectance)</t>
  </si>
  <si>
    <t>diurnal course (average of daily values)</t>
  </si>
  <si>
    <t>SIF</t>
  </si>
  <si>
    <t xml:space="preserve"> USB4000 Miniature Fiber Optic Spectrometer</t>
  </si>
  <si>
    <t>W/m2/sr/nm</t>
  </si>
  <si>
    <t>0.016 (g.cm2)</t>
  </si>
  <si>
    <t>0.023 (g/cm2)</t>
  </si>
  <si>
    <t>counts per second (cps), W/m2/sr/μm (spec.)</t>
  </si>
  <si>
    <t>FieldSpec Pro/CCD camera</t>
  </si>
  <si>
    <t>rel. units, W.nm-1.sr-1</t>
  </si>
  <si>
    <t>rel. units</t>
  </si>
  <si>
    <t>norm. units</t>
  </si>
  <si>
    <t>Hadland Photonics Imacon</t>
  </si>
  <si>
    <t>Fig.2, Tab 1.</t>
  </si>
  <si>
    <t>Fig.2., Tab.1</t>
  </si>
  <si>
    <t>He-Ne laser excitation (exc 632.8 nm)</t>
  </si>
  <si>
    <t>Jobin Yvon H10DUV double-monochromator</t>
  </si>
  <si>
    <t>RFI (rel. fl. intensity)</t>
  </si>
  <si>
    <t>silicon</t>
  </si>
  <si>
    <t>Fig. 3, Tab.2</t>
  </si>
  <si>
    <t>He-Ne laser excitation (2 mW, exc 632.8 nm)</t>
  </si>
  <si>
    <t>arb. Units</t>
  </si>
  <si>
    <t>laser-N-detector</t>
  </si>
  <si>
    <t>laser (630 nm excitation)</t>
  </si>
  <si>
    <t>9:00-18:00</t>
  </si>
  <si>
    <t>ASD Fieldspec Pro, PAM</t>
  </si>
  <si>
    <t>heavy metal (Zn, Cd)</t>
  </si>
  <si>
    <t>heavy metal (Zn)</t>
  </si>
  <si>
    <t>Agati 2013</t>
  </si>
  <si>
    <t>Paspalum vaginatum Swartz cv Salam</t>
  </si>
  <si>
    <t>RF 680-690nm, FRF 730-780nm (+reflectance - LiCor 1800)</t>
  </si>
  <si>
    <t>ratio of RF/FRF</t>
  </si>
  <si>
    <t>increasing nitrogen treatment/content reduces R/FR ratio</t>
  </si>
  <si>
    <t>Fig 4.</t>
  </si>
  <si>
    <t>Fig. 4.</t>
  </si>
  <si>
    <t>Zoysia matrella L. Merr.</t>
  </si>
  <si>
    <t>van Wittenberghe 2013</t>
  </si>
  <si>
    <t>Celtis australis</t>
  </si>
  <si>
    <t>3-4y</t>
  </si>
  <si>
    <t>car traffic</t>
  </si>
  <si>
    <t>12:00-20:00</t>
  </si>
  <si>
    <t>Field Spectrometer+FluoWat leaf clip</t>
  </si>
  <si>
    <t>F687, F741</t>
  </si>
  <si>
    <t>Fl. Yield (Fs/PAR), Fl yield ratios</t>
  </si>
  <si>
    <t>Tab. 3.</t>
  </si>
  <si>
    <t>relative units (yield)</t>
  </si>
  <si>
    <t>Tab. 3</t>
  </si>
  <si>
    <t>12-20:00 (perpendicular to sun azimuth)</t>
  </si>
  <si>
    <t>sun</t>
  </si>
  <si>
    <t xml:space="preserve">ASD Fieldspec3 with FluoWat leaf clip </t>
  </si>
  <si>
    <t>Morus alba</t>
  </si>
  <si>
    <t>Platanus x acerifolia</t>
  </si>
  <si>
    <t>Phoenix canariensis</t>
  </si>
  <si>
    <t>35d</t>
  </si>
  <si>
    <t>leaf (5m)</t>
  </si>
  <si>
    <t>norm. fluorescence spectrum (exc. At 630 nm), fl. Ratios</t>
  </si>
  <si>
    <t>R/FR, Chlorophyll content</t>
  </si>
  <si>
    <t>higher N content reduces R/FR ratio</t>
  </si>
  <si>
    <t>normalized, relative unit, ratios</t>
  </si>
  <si>
    <t>XeCl laser</t>
  </si>
  <si>
    <t>Pisum sativum</t>
  </si>
  <si>
    <t>3w (3rd leaf)</t>
  </si>
  <si>
    <t>leaf (1m)</t>
  </si>
  <si>
    <t>Leaf water deficit</t>
  </si>
  <si>
    <t>artificial diurnal cycle 10 days</t>
  </si>
  <si>
    <t>Fs (a.u.) - Laser induced, excitation at 635 nrn</t>
  </si>
  <si>
    <t>Fs, Fm, Fo, Fm´, Fv/Fm, ACO2</t>
  </si>
  <si>
    <t>Fs positively correlates with PAR (and stomatal conductance) under non-stressed conditions, Fs nedatively correlates with PAR (midday depression) under stressed conditions</t>
  </si>
  <si>
    <t>Fig. 5., 6.</t>
  </si>
  <si>
    <t>300 (16h:8h)</t>
  </si>
  <si>
    <t>Fig 5., 6.</t>
  </si>
  <si>
    <t>laser diode</t>
  </si>
  <si>
    <t>35d and 75d</t>
  </si>
  <si>
    <t>Fs (a.u.) - Laser induced, excitation 308,360,440,480,630 nrn</t>
  </si>
  <si>
    <t>Tab. 2., Fig. 4</t>
  </si>
  <si>
    <t>&lt;48 h after taken from field to laboratory in plastic bag (in ice)</t>
  </si>
  <si>
    <t>r.u. , ratios</t>
  </si>
  <si>
    <t>70d</t>
  </si>
  <si>
    <t>Tab. 3., Fig. 4</t>
  </si>
  <si>
    <t>1) Stress factor(s)</t>
  </si>
  <si>
    <t xml:space="preserve">2) Stress intensity </t>
  </si>
  <si>
    <t xml:space="preserve">Values: moderate, severe </t>
  </si>
  <si>
    <t xml:space="preserve">3) Indicators of stress (intensity/duration) </t>
  </si>
  <si>
    <t xml:space="preserve">4) Time / timing of measurements </t>
  </si>
  <si>
    <t xml:space="preserve">5) Repetitions of measurements </t>
  </si>
  <si>
    <t xml:space="preserve">6) Method(s) used </t>
  </si>
  <si>
    <t xml:space="preserve">8) Key variables addressed (fluorescence&amp;  other physiol.) </t>
  </si>
  <si>
    <t xml:space="preserve">9) Plant species / growth form </t>
  </si>
  <si>
    <t xml:space="preserve">10) Key message(s) </t>
  </si>
  <si>
    <t>Values: free text.</t>
  </si>
  <si>
    <t>Relevant figure(s) &amp; table(s)</t>
  </si>
  <si>
    <t>Fluor measured in (units)</t>
  </si>
  <si>
    <t xml:space="preserve">Stress intensity </t>
  </si>
  <si>
    <t>Stress factor(s)</t>
  </si>
  <si>
    <t xml:space="preserve">Time / timing of measurements </t>
  </si>
  <si>
    <t xml:space="preserve">Repetitions of measurements </t>
  </si>
  <si>
    <t xml:space="preserve">Method(s) used </t>
  </si>
  <si>
    <t xml:space="preserve">Plant species / growth form </t>
  </si>
  <si>
    <t xml:space="preserve">Key message(s) </t>
  </si>
  <si>
    <t>Reference</t>
  </si>
  <si>
    <t xml:space="preserve">Indicators of stress </t>
  </si>
  <si>
    <t xml:space="preserve">Key variables addressed  </t>
  </si>
  <si>
    <t>Scale (tissue, leaf, plant, canopy)</t>
  </si>
  <si>
    <t>11) Relevant figure(s) &amp; table(s)</t>
  </si>
  <si>
    <t>12) Scale</t>
  </si>
  <si>
    <t>Values: Fig.1, Fig.2, Tab.1</t>
  </si>
  <si>
    <t>Values: cell, leaf, plant, canopy</t>
  </si>
  <si>
    <t>13) Fluor measured in (units)</t>
  </si>
  <si>
    <t>Irradiance (experimental conditions)</t>
  </si>
  <si>
    <t>14) Irradiance (experimental conditions)</t>
  </si>
  <si>
    <t>Amoros-Lopez 2006</t>
  </si>
  <si>
    <t>days without irrigation</t>
  </si>
  <si>
    <t>predawn, morning, midday, afternoon</t>
  </si>
  <si>
    <t>leaf</t>
  </si>
  <si>
    <t>Fs, Fm`, PRI</t>
  </si>
  <si>
    <t>Maximum PAR (umol m-2 s-1)</t>
  </si>
  <si>
    <t>moderate</t>
  </si>
  <si>
    <t>solar</t>
  </si>
  <si>
    <t>Fs follows PAR. Major differences in F between control and stress around midday/early afternoon (&amp; predawn). FLD works well for the afternoon data.</t>
  </si>
  <si>
    <t>Balota 1999</t>
  </si>
  <si>
    <t>% of control irriagtion</t>
  </si>
  <si>
    <t>690nm, 735nm</t>
  </si>
  <si>
    <t>25(WS), 35(HT)</t>
  </si>
  <si>
    <t>artificial</t>
  </si>
  <si>
    <t>Fig.2</t>
  </si>
  <si>
    <t>Laser (Nd:YAG), PAM</t>
  </si>
  <si>
    <t>Buschmann 1996</t>
  </si>
  <si>
    <t>Hedera helix, (Nicotiana tabacum, Glycine max, Picea abies)</t>
  </si>
  <si>
    <t>severe</t>
  </si>
  <si>
    <t>detached leaf (8h)</t>
  </si>
  <si>
    <t>-</t>
  </si>
  <si>
    <t>650-800nm (690, 735nm)</t>
  </si>
  <si>
    <t>Rfd 690, 735 change with stress/damage. Thus, they can serve as good indicators of stress.</t>
  </si>
  <si>
    <t>natural conditions (BoGa Karlsruhe)</t>
  </si>
  <si>
    <t>Laser (He/Ne, 632.8nm)</t>
  </si>
  <si>
    <t>Ratio (Rfd(Fm-Fs/Fs) at 690, 735nm)</t>
  </si>
  <si>
    <t>Fm, Fs, AN, Chl content (SPAD-meter)</t>
  </si>
  <si>
    <t>Fm, Fs, Chl &amp; Car content (leaf extract)</t>
  </si>
  <si>
    <t xml:space="preserve">Fluorescence spectrum or lines </t>
  </si>
  <si>
    <t>Cerovic 1996</t>
  </si>
  <si>
    <t>Plant age</t>
  </si>
  <si>
    <t>Growth conditions</t>
  </si>
  <si>
    <t>greenhouse</t>
  </si>
  <si>
    <t>Rel. Humidity (%)</t>
  </si>
  <si>
    <t>Maximum/Mean Temp (°C)</t>
  </si>
  <si>
    <t>20 (max)</t>
  </si>
  <si>
    <t>Fs, Fm, Fm`, Fo, F lifetime, leaf temp., PAR</t>
  </si>
  <si>
    <t xml:space="preserve">The higher the irradiance during the day, the larger the effect of water stress on fluorescence (C4 more reduced than C3). Steady state fluorescence lifetime is good indicator of stomatal closure. High fluorescence indicates good health when taken for the whole day (contarily to midday high fluor - stress!)!!!  </t>
  </si>
  <si>
    <t xml:space="preserve">Laser-PAM (tau-LIDAR; Nd-YAG laser) </t>
  </si>
  <si>
    <t>ca. 720nm (PAM 101)</t>
  </si>
  <si>
    <t>100 (14h)</t>
  </si>
  <si>
    <t>Daumard 2010</t>
  </si>
  <si>
    <t>SIF (spectrometer, 630-815nm, 0.5nm resolution, 0.09nm/pixel)</t>
  </si>
  <si>
    <t>canopy</t>
  </si>
  <si>
    <t>noon (&amp; diurnal course)</t>
  </si>
  <si>
    <t>days without rain (rainfall, mm)</t>
  </si>
  <si>
    <t>Fs, (PRI), PAR, Rainfall, Chl content (SPAD-meter)</t>
  </si>
  <si>
    <t>Fig.6</t>
  </si>
  <si>
    <t>630-815nm (O2-A &amp; O2-B: 687, 760nm)</t>
  </si>
  <si>
    <t>Three spectrometers simultaneously measure SIF(687, 760) and reflectance (300-900nm veget. radiance). WS results in reduced Fs (O2-A &amp; O2-B), with stronger decline in O2-A.</t>
  </si>
  <si>
    <t>mW/m2/nm/sr; fraction</t>
  </si>
  <si>
    <t>n</t>
  </si>
  <si>
    <t>Fig.(5, 8), 9, 10</t>
  </si>
  <si>
    <t>Dobrowski 2005</t>
  </si>
  <si>
    <t>Vitis vinifera L. cv Cabernet Sauvignon</t>
  </si>
  <si>
    <t>days without irrigation (3d)</t>
  </si>
  <si>
    <t>Experimental irradiance (PAR)</t>
  </si>
  <si>
    <t>CO2 (ppm)</t>
  </si>
  <si>
    <t>43 (30)</t>
  </si>
  <si>
    <t>O2-A (750nm) &amp; O2-B (685nm)</t>
  </si>
  <si>
    <t>R750/800, R685/655, Fs, AN, gs, PAR, temp (air)</t>
  </si>
  <si>
    <t>Evain 2004</t>
  </si>
  <si>
    <t>Fs shows a strong inverse relationship with NPQ. Ist link to AN is indirect, though it follows heat or water stress inducecd decline of AN, gs. Max &amp; Min Fs correspond to max &amp; min AN, gs. R740/780 may serve as a good Fs estimate, as it not influenced by chl/car content.</t>
  </si>
  <si>
    <t>Fig.2, 4, 5</t>
  </si>
  <si>
    <t xml:space="preserve">Vitis vinifera L.  </t>
  </si>
  <si>
    <t>Laser-PAM (FIPAM)</t>
  </si>
  <si>
    <t>Fs, Fo, Fm`, Fm, PAR, (PRI)</t>
  </si>
  <si>
    <t>detached leaf (1.5h)</t>
  </si>
  <si>
    <t xml:space="preserve">Fig.4 </t>
  </si>
  <si>
    <t>25 (35)</t>
  </si>
  <si>
    <t>Flexas 1999</t>
  </si>
  <si>
    <r>
      <t xml:space="preserve">Fs, PPFD, VPD, leaf temperature, AN, gs, Trans, </t>
    </r>
    <r>
      <rPr>
        <sz val="12"/>
        <rFont val="Symbol"/>
        <family val="1"/>
        <charset val="2"/>
      </rPr>
      <t xml:space="preserve">Y </t>
    </r>
    <r>
      <rPr>
        <sz val="12"/>
        <rFont val="Arial"/>
        <family val="2"/>
      </rPr>
      <t>(predawn, midday), soil-water-content,</t>
    </r>
  </si>
  <si>
    <t>Fig.3, 4</t>
  </si>
  <si>
    <t>(36 (leaf))</t>
  </si>
  <si>
    <t>PAM-2000</t>
  </si>
  <si>
    <t>ca. 720nm</t>
  </si>
  <si>
    <t>Flexas 2000</t>
  </si>
  <si>
    <t>Fs declines rapidly after cut of petiole. Transient shading results in partial recovery of Fs (i.e. Fs/Fo).</t>
  </si>
  <si>
    <t xml:space="preserve">Vitis vinifera L. </t>
  </si>
  <si>
    <t>35 (25)</t>
  </si>
  <si>
    <t>Fs, Fo, Fm`, Fm, PPFD, AN, ETR, gs, leaf water deficit, pot weight</t>
  </si>
  <si>
    <t>gs, pot weight, leaf water deficit</t>
  </si>
  <si>
    <t>Fig.5, 9, (2, 3, 4)</t>
  </si>
  <si>
    <t>Fs tracks changes in light, while water stress modifies these changes (lower Fs). Fs and PPFD can be measured at the same leaf!</t>
  </si>
  <si>
    <t>Flexas 2002</t>
  </si>
  <si>
    <t>gs</t>
  </si>
  <si>
    <t xml:space="preserve">720nm, </t>
  </si>
  <si>
    <t xml:space="preserve">Fs, Fo, qP, NPQ, ETR, PPFD, AN, gs, </t>
  </si>
  <si>
    <t xml:space="preserve">Fig.1, 3, 4, 7, </t>
  </si>
  <si>
    <t>Fs tracks changes in gs, at least when water stress becomes severe, but is influenced by the species analysed. Fs &amp; PPFD need to be measured simultaneously (effects on Fs).</t>
  </si>
  <si>
    <t>Jatropha curcas</t>
  </si>
  <si>
    <t>field</t>
  </si>
  <si>
    <t>640-800 (685, 735nm)</t>
  </si>
  <si>
    <t xml:space="preserve">greenhouse </t>
  </si>
  <si>
    <t>Gouveia-Neto 2011</t>
  </si>
  <si>
    <t>Water &amp; salt stress reduce PSI Fluor (peak at 740nm) - distinct emission spectra. Reduced ChlF ratio (FR/FFR) under WS, less under salt stress. FR/FFR indicator of chl content.</t>
  </si>
  <si>
    <t>Gunther 1994</t>
  </si>
  <si>
    <t>Quercus ilex</t>
  </si>
  <si>
    <t>cut branch (day before measuring)</t>
  </si>
  <si>
    <t>morning, midday</t>
  </si>
  <si>
    <t>440nm, 685nm, 730nm</t>
  </si>
  <si>
    <t>Intensity (rel. Units)</t>
  </si>
  <si>
    <t>Fig.4, 7</t>
  </si>
  <si>
    <t>the effect of water stress on F685/F730 is minor compared to control. However, fluor (730, 685, 440nm) decreases in parallel with light, while under control it increases with decreasing light.</t>
  </si>
  <si>
    <t>Krumov 2008</t>
  </si>
  <si>
    <t>Betula sp.</t>
  </si>
  <si>
    <t>detached leaf (6h)</t>
  </si>
  <si>
    <t>4,6h</t>
  </si>
  <si>
    <t xml:space="preserve">F more sensitive than reflectance, detection of local patterns - distribution of stress signal. </t>
  </si>
  <si>
    <t>Fig. 3</t>
  </si>
  <si>
    <t>Fig. 4</t>
  </si>
  <si>
    <t>703nm, 650-850nm</t>
  </si>
  <si>
    <t>703nm reflectance, ChlF (650-850nm)</t>
  </si>
  <si>
    <t>CCD-Camera (Halogen lamp)</t>
  </si>
  <si>
    <t>Lavrov 2012</t>
  </si>
  <si>
    <t>RWC (detached leaf)</t>
  </si>
  <si>
    <t xml:space="preserve">650-800nm  </t>
  </si>
  <si>
    <t xml:space="preserve">artificial </t>
  </si>
  <si>
    <t>R685/740 increases with drought, but good indication only below RWC of 50%!!! Not relevant for drought under natural conditions!!!</t>
  </si>
  <si>
    <t>Lins 2005</t>
  </si>
  <si>
    <t>Citrus aurantium L.</t>
  </si>
  <si>
    <t>440-850nm</t>
  </si>
  <si>
    <t>F650-850nm, Red-FarRed-Ratio (685nm, 735nm; FR/FFR)</t>
  </si>
  <si>
    <t>R685/735, R452/685, R452/735, F650-800nm</t>
  </si>
  <si>
    <t>Fig. 2</t>
  </si>
  <si>
    <t>The R685/735 (FR/FFR) differs under water stress -- marked reduction! Only when excited by UV-blue (442nm) and not as good when excited with green-blue light (532nm).</t>
  </si>
  <si>
    <t>days without irrigation (14d)</t>
  </si>
  <si>
    <t>low (room conditions)</t>
  </si>
  <si>
    <t>(solar)</t>
  </si>
  <si>
    <t>Luedeker 1997</t>
  </si>
  <si>
    <t>Quercus pubescens (Pinus sp. &amp; dicots, monocots)</t>
  </si>
  <si>
    <t>685nm</t>
  </si>
  <si>
    <t>F685</t>
  </si>
  <si>
    <t>F685 rises with increases in solar irradiance, while control(well-watered) plants show a decline. Thus, F685 may track water stress und moderate/high irradiance.</t>
  </si>
  <si>
    <t>Fig. 7</t>
  </si>
  <si>
    <t>Marcassa 2006</t>
  </si>
  <si>
    <t>McFarlane 1980</t>
  </si>
  <si>
    <t>Citrus sp.</t>
  </si>
  <si>
    <t>plant water potential (twigs), lead diffusion resistance (stomatal resistance)</t>
  </si>
  <si>
    <t>morning, midday, afternoon</t>
  </si>
  <si>
    <t>486.1, 589.0, 656.3nm</t>
  </si>
  <si>
    <t>SIF-FLD Discriminator</t>
  </si>
  <si>
    <t>FLD656 shows increased levels in the the afternoon in stressed trees (but not in the morning).</t>
  </si>
  <si>
    <t>October (Tempe, Arizona, USA)</t>
  </si>
  <si>
    <r>
      <t xml:space="preserve">F656, </t>
    </r>
    <r>
      <rPr>
        <sz val="12"/>
        <rFont val="Symbol"/>
        <family val="1"/>
        <charset val="2"/>
      </rPr>
      <t>Y</t>
    </r>
    <r>
      <rPr>
        <sz val="12"/>
        <rFont val="Arial"/>
        <family val="2"/>
      </rPr>
      <t>, Rstomata</t>
    </r>
  </si>
  <si>
    <t>Values: predawn, morning, midday, afternoon, time (min, h, days, weeks)</t>
  </si>
  <si>
    <t>Values: 1 to n (number of measurements, replicates)</t>
  </si>
  <si>
    <t xml:space="preserve">7) Fluorescence spectrum or lines </t>
  </si>
  <si>
    <t xml:space="preserve">Values: nm (Wavelength(s) or spectrum) </t>
  </si>
  <si>
    <t xml:space="preserve">Values: Fs, Fm, Fo, Fm`, NPQ, F-Ratios (e.g. F685/F735), net photosynthesis, ETR, qP, Fv/Fm, Vcmax, Jmax, gs, transpiration, </t>
  </si>
  <si>
    <t>Values: Scientific names (free text)</t>
  </si>
  <si>
    <t>Values: solar irradiance, artificial light</t>
  </si>
  <si>
    <t>10) Plant age</t>
  </si>
  <si>
    <t>15) Irradiance level/quantity (mean/max)</t>
  </si>
  <si>
    <r>
      <t>Values: mean/max (</t>
    </r>
    <r>
      <rPr>
        <sz val="10"/>
        <rFont val="Symbol"/>
        <family val="1"/>
        <charset val="2"/>
      </rPr>
      <t>m</t>
    </r>
    <r>
      <rPr>
        <sz val="10"/>
        <rFont val="Arial"/>
        <family val="2"/>
      </rPr>
      <t>mol photons m-2 s-1; Wm-2)</t>
    </r>
  </si>
  <si>
    <t>Values: free text</t>
  </si>
  <si>
    <r>
      <t xml:space="preserve">gs, </t>
    </r>
    <r>
      <rPr>
        <sz val="12"/>
        <rFont val="Symbol"/>
        <family val="1"/>
        <charset val="2"/>
      </rPr>
      <t>Y</t>
    </r>
    <r>
      <rPr>
        <sz val="12"/>
        <rFont val="Arial"/>
        <family val="2"/>
      </rPr>
      <t>, soil water content</t>
    </r>
  </si>
  <si>
    <t>Values: free text! active or passive ChlFluor (PAM/Spectrometer: excitation nm, detector range &amp; resolution,.... )</t>
  </si>
  <si>
    <t>Values: [mW_m^-2_nm^-1]; relative units; arbitrary units, steady-state relative units; [dF/Fm’]; relative variable chl a fluorescence; fluorescence; fluorescence ratio; [log(Fr%)]; fluorescence decrease ratio; relative luminescence; leaf diffusion resistance; [W m^-2 sr^-1 µm^-1]; fluorescence (steady state); [Fv/Fm]; fluorescence [%]; relative fluorescence yield</t>
  </si>
  <si>
    <t>relative units, (reflectance diff.)</t>
  </si>
  <si>
    <t>arbitrary units</t>
  </si>
  <si>
    <t xml:space="preserve">relative units </t>
  </si>
  <si>
    <t>relative units, (Rfd)</t>
  </si>
  <si>
    <t>relative units, lifetime (ns)</t>
  </si>
  <si>
    <t>W/m2/um/sr; % (Yield); arbitrary units</t>
  </si>
  <si>
    <t>no information</t>
  </si>
  <si>
    <t>720nm, 350-850 (687nm&amp;760nm, O2-A &amp; O2-B)</t>
  </si>
  <si>
    <t>no changes in F under moderate stress, but significant changes under severe stress in sensitive genotypes (in Rfd690 &amp; Rfd735).</t>
  </si>
  <si>
    <t>Methy 1994</t>
  </si>
  <si>
    <t>(Quercus ilex L.), Glycine max L.</t>
  </si>
  <si>
    <t>leaf water potential, days without irrigation (50d)</t>
  </si>
  <si>
    <t>690nm, 730nm</t>
  </si>
  <si>
    <t>Rfd690 &amp; 730 (flour decrease ratio), R690/730, leaf area index</t>
  </si>
  <si>
    <t>Fig. 4, (7)</t>
  </si>
  <si>
    <t>Decline of Rfd tracks water stress. R690/730 increases with water stress &amp; reduced leaf area index (simulation).</t>
  </si>
  <si>
    <t>July-August (South of France)</t>
  </si>
  <si>
    <t>Ounis 2001</t>
  </si>
  <si>
    <t>Laser-PAM (5mW laserdiode CQL845 Philips, 638nm)</t>
  </si>
  <si>
    <t>720nm</t>
  </si>
  <si>
    <t>Fs, Fo, AN, gs, PPFD</t>
  </si>
  <si>
    <t>750 (14h)</t>
  </si>
  <si>
    <t>%, mV</t>
  </si>
  <si>
    <t>Fig. 6, 8</t>
  </si>
  <si>
    <t>active</t>
  </si>
  <si>
    <t>active + passive</t>
  </si>
  <si>
    <t>passive</t>
  </si>
  <si>
    <t>short term, mid term</t>
  </si>
  <si>
    <t>no data</t>
  </si>
  <si>
    <t>Zea mays (var. 389Bt)</t>
  </si>
  <si>
    <t>12 high N, 36 low N</t>
  </si>
  <si>
    <r>
      <t>Zn induced a decrease in RFd values, associated with strong decline of Chl. Chl content decline was followed via an increase of F690/F735. Zn – low concentration (10uM) – decrease of F690, high concentration (</t>
    </r>
    <r>
      <rPr>
        <sz val="12"/>
        <color indexed="10"/>
        <rFont val="Symbol"/>
        <family val="1"/>
        <charset val="2"/>
      </rPr>
      <t>³</t>
    </r>
    <r>
      <rPr>
        <sz val="12"/>
        <color indexed="10"/>
        <rFont val="Times New Roman"/>
        <family val="1"/>
      </rPr>
      <t>50uM) increase of F690+slight decrease of F740</t>
    </r>
  </si>
  <si>
    <t>broadleaf evegreen tree</t>
  </si>
  <si>
    <t>chlorophyll, PN</t>
  </si>
  <si>
    <t>Middleton et al 2008</t>
  </si>
  <si>
    <t>fl. Emission spectra (solar simulator)</t>
  </si>
  <si>
    <t>Fs, SIF 685nm, 740nm</t>
  </si>
  <si>
    <r>
      <t>Experiment 2004</t>
    </r>
    <r>
      <rPr>
        <sz val="12"/>
        <color indexed="10"/>
        <rFont val="Times New Roman"/>
        <family val="1"/>
      </rPr>
      <t xml:space="preserve">: Fl emission spectra: N treatments can be distinguished under exc.  532nm. Increase of F685 in N stressed plants, decrease of F740.decrease of F685/740. N deficiency is coupled with blue-ward shift of red edge (8nm shift (738 to730nm, high to low N treatment). </t>
    </r>
  </si>
  <si>
    <t>Fig.5</t>
  </si>
  <si>
    <t>12:00 - 14:00</t>
  </si>
  <si>
    <t>solar simulator</t>
  </si>
  <si>
    <t>Fluorog</t>
  </si>
  <si>
    <t>FLD from reflectance</t>
  </si>
  <si>
    <t>SIF (using FLD extraction, 688nm, 760nm)</t>
  </si>
  <si>
    <r>
      <t>Experiment 2001</t>
    </r>
    <r>
      <rPr>
        <sz val="12"/>
        <color indexed="10"/>
        <rFont val="Times New Roman"/>
        <family val="1"/>
      </rPr>
      <t>: FLD from reflectance: increase of F685 in N stressed plants, increase of F740, decrease of F685/740. Different effect on F740 than in the experiment in 2004.</t>
    </r>
  </si>
  <si>
    <t>ADS spectroradiometer</t>
  </si>
  <si>
    <t>sun shaded - vs. sun exposed (stressed) leaves</t>
  </si>
  <si>
    <t>solar + articial</t>
  </si>
  <si>
    <t>solar + artificial</t>
  </si>
  <si>
    <t xml:space="preserve">solar </t>
  </si>
  <si>
    <t>field + greenhouse</t>
  </si>
  <si>
    <t>greenhouse + growth chamber</t>
  </si>
  <si>
    <t xml:space="preserve">July </t>
  </si>
  <si>
    <t>July</t>
  </si>
  <si>
    <t>greenhouse + laboratory</t>
  </si>
  <si>
    <t>0-2000 (May to September 2008)</t>
  </si>
  <si>
    <t>greenhouse + chamber</t>
  </si>
  <si>
    <t>growth chamber + field</t>
  </si>
  <si>
    <t xml:space="preserve">growth chamber  </t>
  </si>
  <si>
    <t>October-January (Brazil)</t>
  </si>
  <si>
    <t>700 (30% shading)</t>
  </si>
  <si>
    <t>F-signal (active, passive method)</t>
  </si>
  <si>
    <t>ratio S/C</t>
  </si>
  <si>
    <t>Values: herbs, grass, broadleaf deciduous tree / shrub, broadleaf evergreen tree / shrub, needleleaf evergreen tree</t>
  </si>
  <si>
    <t>PFT (plant functional types)</t>
  </si>
  <si>
    <t>Values: active, passive</t>
  </si>
  <si>
    <t>Values: First author &amp; year of publication</t>
  </si>
  <si>
    <t>Values: date (year)</t>
  </si>
  <si>
    <t>16) Period of stress - 1) short-term (1 day - 10 days); 2) medium-term (11-6 weeks); 3) long-term +6 weeks</t>
  </si>
  <si>
    <t>17) Function Plant Types (FPT)</t>
  </si>
  <si>
    <t>18) F-signal (active, passive methods)</t>
  </si>
  <si>
    <t>19) Reference</t>
  </si>
  <si>
    <t>20) Year of publication</t>
  </si>
  <si>
    <t>21),…) Experimental set up / other relevant information</t>
  </si>
  <si>
    <r>
      <t xml:space="preserve">Values: Water, high light, nutrient, (nitrogen, potassium, …), temperature (low, high), </t>
    </r>
    <r>
      <rPr>
        <sz val="10"/>
        <color rgb="FFFF0000"/>
        <rFont val="Arial"/>
        <family val="2"/>
      </rPr>
      <t>(biotic factors, herbicides, heavy metals, ozone)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</si>
</sst>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SFr.&quot;\ * #,##0.00_ ;_ &quot;SFr.&quot;\ * \-#,##0.00_ ;_ &quot;SFr.&quot;\ * &quot;-&quot;??_ ;_ @_ "/>
  </numFmts>
  <fonts count="45">
    <font>
      <sz val="10"/>
      <name val="Arial"/>
    </font>
    <font>
      <sz val="8"/>
      <name val="Arial"/>
      <family val="2"/>
    </font>
    <font>
      <b/>
      <sz val="12"/>
      <name val="Arial"/>
      <family val="2"/>
    </font>
    <font>
      <sz val="12"/>
      <name val="Arial"/>
      <family val="2"/>
    </font>
    <font>
      <sz val="12"/>
      <name val="Arial"/>
      <family val="2"/>
    </font>
    <font>
      <sz val="12"/>
      <name val="Symbol"/>
      <family val="1"/>
      <charset val="2"/>
    </font>
    <font>
      <sz val="12"/>
      <color indexed="10"/>
      <name val="Arial"/>
      <family val="2"/>
    </font>
    <font>
      <sz val="8"/>
      <color indexed="81"/>
      <name val="Tahoma"/>
      <family val="2"/>
    </font>
    <font>
      <b/>
      <sz val="8"/>
      <color indexed="81"/>
      <name val="Tahoma"/>
      <family val="2"/>
    </font>
    <font>
      <sz val="10"/>
      <color indexed="10"/>
      <name val="Arial"/>
      <family val="2"/>
    </font>
    <font>
      <sz val="10"/>
      <name val="Symbol"/>
      <family val="1"/>
      <charset val="2"/>
    </font>
    <font>
      <b/>
      <sz val="10"/>
      <name val="Arial"/>
      <family val="2"/>
    </font>
    <font>
      <b/>
      <sz val="16"/>
      <name val="Arial"/>
      <family val="2"/>
    </font>
    <font>
      <sz val="10"/>
      <name val="Arial"/>
      <family val="2"/>
    </font>
    <font>
      <sz val="12"/>
      <name val="Arial"/>
      <family val="2"/>
      <charset val="238"/>
    </font>
    <font>
      <sz val="10"/>
      <name val="Arial"/>
      <family val="2"/>
      <charset val="238"/>
    </font>
    <font>
      <vertAlign val="subscript"/>
      <sz val="12"/>
      <name val="Arial"/>
      <family val="2"/>
      <charset val="238"/>
    </font>
    <font>
      <i/>
      <sz val="12"/>
      <name val="Arial"/>
      <family val="2"/>
    </font>
    <font>
      <i/>
      <sz val="12"/>
      <color indexed="10"/>
      <name val="Arial"/>
      <family val="2"/>
    </font>
    <font>
      <i/>
      <sz val="12"/>
      <color indexed="12"/>
      <name val="Arial"/>
      <family val="2"/>
    </font>
    <font>
      <sz val="12"/>
      <name val="Times New Roman"/>
      <family val="1"/>
    </font>
    <font>
      <sz val="12"/>
      <name val="AdvTT5843c571"/>
    </font>
    <font>
      <sz val="12"/>
      <name val="TimesNewRoman"/>
    </font>
    <font>
      <sz val="12"/>
      <name val="TimesNewRoman,Bold"/>
    </font>
    <font>
      <i/>
      <sz val="12"/>
      <name val="Times New Roman"/>
      <family val="1"/>
    </font>
    <font>
      <sz val="10"/>
      <color indexed="60"/>
      <name val="Arial"/>
      <family val="2"/>
    </font>
    <font>
      <b/>
      <sz val="9"/>
      <color indexed="81"/>
      <name val="Tahoma"/>
      <family val="2"/>
    </font>
    <font>
      <sz val="9"/>
      <color indexed="81"/>
      <name val="Tahoma"/>
      <family val="2"/>
    </font>
    <font>
      <sz val="12"/>
      <color indexed="10"/>
      <name val="Arial"/>
      <family val="2"/>
      <charset val="238"/>
    </font>
    <font>
      <sz val="10"/>
      <color indexed="8"/>
      <name val="Arial"/>
      <family val="2"/>
    </font>
    <font>
      <sz val="10"/>
      <color indexed="10"/>
      <name val="Arial"/>
      <family val="2"/>
    </font>
    <font>
      <sz val="12"/>
      <color indexed="10"/>
      <name val="Arial"/>
      <family val="2"/>
    </font>
    <font>
      <sz val="12"/>
      <color indexed="8"/>
      <name val="Arial"/>
      <family val="2"/>
      <charset val="238"/>
    </font>
    <font>
      <sz val="9"/>
      <color indexed="81"/>
      <name val="Tahoma"/>
      <family val="2"/>
      <charset val="238"/>
    </font>
    <font>
      <i/>
      <sz val="12"/>
      <color indexed="10"/>
      <name val="Arial"/>
      <family val="2"/>
    </font>
    <font>
      <i/>
      <sz val="12"/>
      <name val="Arial"/>
      <family val="2"/>
      <charset val="238"/>
    </font>
    <font>
      <b/>
      <sz val="12"/>
      <name val="Arial"/>
      <family val="2"/>
      <charset val="238"/>
    </font>
    <font>
      <sz val="12"/>
      <name val="OneGulliverA"/>
    </font>
    <font>
      <sz val="10"/>
      <color indexed="10"/>
      <name val="Arial"/>
      <family val="2"/>
      <charset val="238"/>
    </font>
    <font>
      <i/>
      <sz val="12"/>
      <color indexed="10"/>
      <name val="Times New Roman"/>
      <family val="1"/>
    </font>
    <font>
      <sz val="12"/>
      <color indexed="10"/>
      <name val="Times New Roman"/>
      <family val="1"/>
    </font>
    <font>
      <sz val="12"/>
      <color indexed="10"/>
      <name val="Symbol"/>
      <family val="1"/>
      <charset val="2"/>
    </font>
    <font>
      <b/>
      <sz val="12"/>
      <color indexed="10"/>
      <name val="Times New Roman"/>
      <family val="1"/>
    </font>
    <font>
      <sz val="12"/>
      <color rgb="FFFF0000"/>
      <name val="Arial"/>
      <family val="2"/>
    </font>
    <font>
      <sz val="10"/>
      <color rgb="FFFF0000"/>
      <name val="Arial"/>
      <family val="2"/>
    </font>
  </fonts>
  <fills count="23">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62"/>
        <bgColor indexed="64"/>
      </patternFill>
    </fill>
    <fill>
      <patternFill patternType="solid">
        <fgColor indexed="60"/>
        <bgColor indexed="64"/>
      </patternFill>
    </fill>
    <fill>
      <patternFill patternType="solid">
        <fgColor indexed="29"/>
        <bgColor indexed="64"/>
      </patternFill>
    </fill>
    <fill>
      <patternFill patternType="solid">
        <fgColor indexed="51"/>
        <bgColor indexed="64"/>
      </patternFill>
    </fill>
    <fill>
      <patternFill patternType="solid">
        <fgColor indexed="36"/>
        <bgColor indexed="64"/>
      </patternFill>
    </fill>
    <fill>
      <patternFill patternType="solid">
        <fgColor indexed="9"/>
        <bgColor indexed="64"/>
      </patternFill>
    </fill>
    <fill>
      <patternFill patternType="solid">
        <fgColor indexed="47"/>
        <bgColor indexed="64"/>
      </patternFill>
    </fill>
    <fill>
      <patternFill patternType="solid">
        <fgColor indexed="11"/>
        <bgColor indexed="64"/>
      </patternFill>
    </fill>
    <fill>
      <patternFill patternType="solid">
        <fgColor indexed="52"/>
        <bgColor indexed="64"/>
      </patternFill>
    </fill>
    <fill>
      <patternFill patternType="solid">
        <fgColor theme="1" tint="0.499984740745262"/>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6" tint="-0.249977111117893"/>
        <bgColor indexed="64"/>
      </patternFill>
    </fill>
    <fill>
      <patternFill patternType="solid">
        <fgColor rgb="FFFF9900"/>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13" fillId="0" borderId="0"/>
    <xf numFmtId="164" fontId="13" fillId="0" borderId="0" applyFont="0" applyFill="0" applyBorder="0" applyAlignment="0" applyProtection="0"/>
  </cellStyleXfs>
  <cellXfs count="198">
    <xf numFmtId="0" fontId="0" fillId="0" borderId="0" xfId="0"/>
    <xf numFmtId="0" fontId="13" fillId="0" borderId="0" xfId="0" applyFont="1"/>
    <xf numFmtId="0" fontId="14" fillId="0" borderId="1" xfId="0" applyFont="1" applyBorder="1" applyAlignment="1">
      <alignment horizontal="left"/>
    </xf>
    <xf numFmtId="0" fontId="3" fillId="0" borderId="1" xfId="0" applyFont="1" applyBorder="1" applyAlignment="1">
      <alignment horizontal="left"/>
    </xf>
    <xf numFmtId="0" fontId="14" fillId="0" borderId="1" xfId="0" applyFont="1" applyFill="1" applyBorder="1" applyAlignment="1">
      <alignment horizontal="left"/>
    </xf>
    <xf numFmtId="0" fontId="0" fillId="0" borderId="0" xfId="0" applyAlignment="1">
      <alignment horizontal="left"/>
    </xf>
    <xf numFmtId="0" fontId="18" fillId="0" borderId="1" xfId="0" applyFont="1" applyBorder="1" applyAlignment="1"/>
    <xf numFmtId="0" fontId="3" fillId="0" borderId="1" xfId="0" applyFont="1" applyBorder="1" applyAlignment="1"/>
    <xf numFmtId="0" fontId="17" fillId="0" borderId="1" xfId="0" applyFont="1" applyBorder="1" applyAlignment="1"/>
    <xf numFmtId="0" fontId="22" fillId="0" borderId="1" xfId="0" applyFont="1" applyBorder="1" applyAlignment="1"/>
    <xf numFmtId="0" fontId="23" fillId="0" borderId="1" xfId="0" applyFont="1" applyBorder="1" applyAlignment="1"/>
    <xf numFmtId="0" fontId="19" fillId="0" borderId="1" xfId="0" applyFont="1" applyBorder="1" applyAlignment="1"/>
    <xf numFmtId="0" fontId="14" fillId="0" borderId="1" xfId="0" applyFont="1" applyBorder="1" applyAlignment="1"/>
    <xf numFmtId="0" fontId="14" fillId="0" borderId="1" xfId="0" applyFont="1" applyFill="1" applyBorder="1" applyAlignment="1"/>
    <xf numFmtId="0" fontId="17" fillId="2" borderId="1" xfId="0" applyFont="1" applyFill="1" applyBorder="1" applyAlignment="1"/>
    <xf numFmtId="0" fontId="20" fillId="0" borderId="1" xfId="0" applyFont="1" applyBorder="1" applyAlignment="1"/>
    <xf numFmtId="0" fontId="3" fillId="0" borderId="1" xfId="0" applyFont="1" applyFill="1" applyBorder="1" applyAlignment="1">
      <alignment horizontal="left"/>
    </xf>
    <xf numFmtId="0" fontId="3" fillId="0" borderId="1" xfId="0" applyFont="1" applyFill="1" applyBorder="1" applyAlignment="1"/>
    <xf numFmtId="0" fontId="17" fillId="0" borderId="1" xfId="0" applyFont="1" applyFill="1" applyBorder="1" applyAlignment="1"/>
    <xf numFmtId="0" fontId="21" fillId="0" borderId="1" xfId="0" applyFont="1" applyFill="1" applyBorder="1" applyAlignment="1"/>
    <xf numFmtId="0" fontId="20" fillId="0" borderId="1" xfId="0" applyFont="1" applyFill="1" applyBorder="1" applyAlignment="1"/>
    <xf numFmtId="0" fontId="3" fillId="2" borderId="1" xfId="0" applyFont="1" applyFill="1" applyBorder="1" applyAlignment="1"/>
    <xf numFmtId="0" fontId="6" fillId="0" borderId="1" xfId="0" applyFont="1" applyBorder="1" applyAlignment="1"/>
    <xf numFmtId="0" fontId="14" fillId="2" borderId="1" xfId="0" applyFont="1" applyFill="1" applyBorder="1" applyAlignment="1"/>
    <xf numFmtId="0" fontId="2" fillId="0" borderId="2" xfId="0" applyFont="1" applyBorder="1" applyAlignment="1">
      <alignment horizontal="left"/>
    </xf>
    <xf numFmtId="0" fontId="2" fillId="0" borderId="2" xfId="0" applyFont="1" applyBorder="1"/>
    <xf numFmtId="0" fontId="24" fillId="0" borderId="1" xfId="0" applyFont="1" applyBorder="1" applyAlignment="1"/>
    <xf numFmtId="0" fontId="2" fillId="3" borderId="0" xfId="0" applyFont="1" applyFill="1" applyBorder="1"/>
    <xf numFmtId="0" fontId="3" fillId="3" borderId="0" xfId="0" applyFont="1" applyFill="1"/>
    <xf numFmtId="0" fontId="4" fillId="3" borderId="0" xfId="0" applyFont="1" applyFill="1"/>
    <xf numFmtId="0" fontId="4" fillId="3" borderId="0" xfId="0" applyFont="1" applyFill="1" applyBorder="1"/>
    <xf numFmtId="0" fontId="0" fillId="3" borderId="0" xfId="0" applyFill="1"/>
    <xf numFmtId="0" fontId="14" fillId="3" borderId="1" xfId="0" applyFont="1" applyFill="1" applyBorder="1" applyAlignment="1"/>
    <xf numFmtId="0" fontId="3" fillId="3" borderId="1" xfId="0" applyFont="1" applyFill="1" applyBorder="1" applyAlignment="1"/>
    <xf numFmtId="0" fontId="14" fillId="3" borderId="1" xfId="0" applyNumberFormat="1" applyFont="1" applyFill="1" applyBorder="1" applyAlignment="1"/>
    <xf numFmtId="0" fontId="17" fillId="3" borderId="1" xfId="0" applyFont="1" applyFill="1" applyBorder="1" applyAlignment="1"/>
    <xf numFmtId="0" fontId="6" fillId="3" borderId="1" xfId="0" applyFont="1" applyFill="1" applyBorder="1" applyAlignment="1"/>
    <xf numFmtId="0" fontId="12" fillId="2" borderId="4" xfId="0" applyFont="1" applyFill="1" applyBorder="1"/>
    <xf numFmtId="0" fontId="11" fillId="2" borderId="5" xfId="0" applyFont="1" applyFill="1" applyBorder="1"/>
    <xf numFmtId="0" fontId="0" fillId="2" borderId="6" xfId="0" applyFill="1" applyBorder="1"/>
    <xf numFmtId="0" fontId="13" fillId="3" borderId="0" xfId="0" applyFont="1" applyFill="1"/>
    <xf numFmtId="0" fontId="13" fillId="4" borderId="0" xfId="1" applyFill="1"/>
    <xf numFmtId="0" fontId="13" fillId="5" borderId="0" xfId="1" applyNumberFormat="1" applyFont="1" applyFill="1"/>
    <xf numFmtId="0" fontId="13" fillId="6" borderId="0" xfId="1" applyNumberFormat="1" applyFont="1" applyFill="1"/>
    <xf numFmtId="0" fontId="13" fillId="8" borderId="0" xfId="1" applyNumberFormat="1" applyFont="1" applyFill="1"/>
    <xf numFmtId="0" fontId="13" fillId="0" borderId="7" xfId="1" applyNumberFormat="1" applyFont="1" applyFill="1" applyBorder="1"/>
    <xf numFmtId="0" fontId="13" fillId="0" borderId="8" xfId="1" applyNumberFormat="1" applyFont="1" applyFill="1" applyBorder="1"/>
    <xf numFmtId="0" fontId="13" fillId="0" borderId="9" xfId="1" applyNumberFormat="1" applyFont="1" applyFill="1" applyBorder="1"/>
    <xf numFmtId="0" fontId="13" fillId="0" borderId="7" xfId="1" applyNumberFormat="1" applyBorder="1"/>
    <xf numFmtId="0" fontId="13" fillId="0" borderId="8" xfId="1" applyNumberFormat="1" applyBorder="1"/>
    <xf numFmtId="0" fontId="13" fillId="0" borderId="10" xfId="1" applyNumberFormat="1" applyBorder="1"/>
    <xf numFmtId="0" fontId="13" fillId="0" borderId="11" xfId="1" applyNumberFormat="1" applyBorder="1"/>
    <xf numFmtId="0" fontId="13" fillId="0" borderId="9" xfId="1" applyNumberFormat="1" applyBorder="1"/>
    <xf numFmtId="2" fontId="31" fillId="0" borderId="1" xfId="0" applyNumberFormat="1" applyFont="1" applyBorder="1" applyAlignment="1"/>
    <xf numFmtId="0" fontId="31" fillId="0" borderId="1" xfId="0" applyFont="1" applyBorder="1" applyAlignment="1"/>
    <xf numFmtId="20" fontId="14" fillId="0" borderId="1" xfId="0" applyNumberFormat="1" applyFont="1" applyBorder="1" applyAlignment="1"/>
    <xf numFmtId="20" fontId="3" fillId="0" borderId="1" xfId="0" applyNumberFormat="1" applyFont="1" applyBorder="1" applyAlignment="1"/>
    <xf numFmtId="0" fontId="17" fillId="9" borderId="1" xfId="0" applyFont="1" applyFill="1" applyBorder="1" applyAlignment="1"/>
    <xf numFmtId="0" fontId="28" fillId="2" borderId="1" xfId="0" applyFont="1" applyFill="1" applyBorder="1" applyAlignment="1"/>
    <xf numFmtId="0" fontId="3" fillId="10" borderId="1" xfId="0" applyFont="1" applyFill="1" applyBorder="1" applyAlignment="1"/>
    <xf numFmtId="0" fontId="32" fillId="0" borderId="1" xfId="0" applyFont="1" applyBorder="1" applyAlignment="1"/>
    <xf numFmtId="0" fontId="13" fillId="11" borderId="0" xfId="1" applyNumberFormat="1" applyFont="1" applyFill="1"/>
    <xf numFmtId="9" fontId="3" fillId="0" borderId="1" xfId="0" applyNumberFormat="1" applyFont="1" applyBorder="1" applyAlignment="1"/>
    <xf numFmtId="49" fontId="17" fillId="3" borderId="1" xfId="0" applyNumberFormat="1" applyFont="1" applyFill="1" applyBorder="1" applyAlignment="1"/>
    <xf numFmtId="0" fontId="3" fillId="0" borderId="1" xfId="0" applyNumberFormat="1" applyFont="1" applyBorder="1" applyAlignment="1"/>
    <xf numFmtId="0" fontId="34" fillId="0" borderId="1" xfId="0" applyFont="1" applyBorder="1" applyAlignment="1"/>
    <xf numFmtId="0" fontId="31" fillId="0" borderId="1" xfId="0" applyFont="1" applyFill="1" applyBorder="1" applyAlignment="1"/>
    <xf numFmtId="2" fontId="3" fillId="0" borderId="1" xfId="0" applyNumberFormat="1" applyFont="1" applyBorder="1" applyAlignment="1"/>
    <xf numFmtId="0" fontId="14" fillId="0" borderId="1" xfId="0" applyNumberFormat="1" applyFont="1" applyBorder="1" applyAlignment="1"/>
    <xf numFmtId="0" fontId="14" fillId="0" borderId="1" xfId="0" applyNumberFormat="1" applyFont="1" applyFill="1" applyBorder="1" applyAlignment="1"/>
    <xf numFmtId="0" fontId="0" fillId="0" borderId="0" xfId="0" applyAlignment="1">
      <alignment horizontal="center"/>
    </xf>
    <xf numFmtId="0" fontId="14" fillId="0" borderId="1" xfId="0" applyFont="1" applyBorder="1" applyAlignment="1">
      <alignment horizontal="center"/>
    </xf>
    <xf numFmtId="0" fontId="3" fillId="0" borderId="1" xfId="0" applyFont="1" applyBorder="1" applyAlignment="1">
      <alignment horizontal="center"/>
    </xf>
    <xf numFmtId="0" fontId="3" fillId="0" borderId="1" xfId="0" applyFont="1" applyFill="1" applyBorder="1" applyAlignment="1">
      <alignment horizontal="center"/>
    </xf>
    <xf numFmtId="0" fontId="14" fillId="0" borderId="1" xfId="0" applyFont="1" applyFill="1" applyBorder="1" applyAlignment="1">
      <alignment horizontal="center"/>
    </xf>
    <xf numFmtId="0" fontId="35" fillId="0" borderId="1" xfId="0" applyFont="1" applyBorder="1" applyAlignment="1"/>
    <xf numFmtId="0" fontId="35" fillId="3" borderId="1" xfId="0" applyFont="1" applyFill="1" applyBorder="1" applyAlignment="1"/>
    <xf numFmtId="2" fontId="14" fillId="0" borderId="1" xfId="0" applyNumberFormat="1" applyFont="1" applyBorder="1" applyAlignment="1"/>
    <xf numFmtId="0" fontId="0" fillId="0" borderId="0" xfId="0" applyFill="1"/>
    <xf numFmtId="0" fontId="13" fillId="12" borderId="0" xfId="1" applyNumberFormat="1" applyFont="1" applyFill="1"/>
    <xf numFmtId="0" fontId="3" fillId="12" borderId="1" xfId="0" applyFont="1" applyFill="1" applyBorder="1" applyAlignment="1"/>
    <xf numFmtId="0" fontId="14" fillId="12" borderId="1" xfId="0" applyFont="1" applyFill="1" applyBorder="1" applyAlignment="1"/>
    <xf numFmtId="0" fontId="3" fillId="12" borderId="1" xfId="0" applyNumberFormat="1" applyFont="1" applyFill="1" applyBorder="1" applyAlignment="1"/>
    <xf numFmtId="0" fontId="17" fillId="12" borderId="1" xfId="0" applyFont="1" applyFill="1" applyBorder="1" applyAlignment="1"/>
    <xf numFmtId="0" fontId="18" fillId="12" borderId="1" xfId="0" applyFont="1" applyFill="1" applyBorder="1" applyAlignment="1"/>
    <xf numFmtId="0" fontId="0" fillId="12" borderId="0" xfId="0" applyFill="1"/>
    <xf numFmtId="0" fontId="13" fillId="0" borderId="1" xfId="1" applyFont="1" applyBorder="1"/>
    <xf numFmtId="20" fontId="13" fillId="0" borderId="1" xfId="1" applyNumberFormat="1" applyFont="1" applyBorder="1"/>
    <xf numFmtId="0" fontId="13" fillId="0" borderId="1" xfId="1" applyNumberFormat="1" applyFont="1" applyBorder="1"/>
    <xf numFmtId="0" fontId="13" fillId="0" borderId="1" xfId="1" applyNumberFormat="1" applyBorder="1"/>
    <xf numFmtId="0" fontId="13" fillId="0" borderId="1" xfId="0" applyFont="1" applyBorder="1"/>
    <xf numFmtId="0" fontId="13" fillId="0" borderId="1" xfId="1" applyNumberFormat="1" applyFill="1" applyBorder="1"/>
    <xf numFmtId="164" fontId="3" fillId="0" borderId="1" xfId="2" applyFont="1" applyFill="1" applyBorder="1" applyAlignment="1"/>
    <xf numFmtId="0" fontId="3" fillId="9" borderId="1" xfId="0" applyFont="1" applyFill="1" applyBorder="1" applyAlignment="1"/>
    <xf numFmtId="0" fontId="28" fillId="0" borderId="1" xfId="0" applyFont="1" applyBorder="1" applyAlignment="1">
      <alignment horizontal="left"/>
    </xf>
    <xf numFmtId="0" fontId="28" fillId="0" borderId="1" xfId="0" applyFont="1" applyBorder="1" applyAlignment="1">
      <alignment horizontal="center"/>
    </xf>
    <xf numFmtId="0" fontId="28" fillId="0" borderId="1" xfId="0" applyFont="1" applyFill="1" applyBorder="1" applyAlignment="1"/>
    <xf numFmtId="0" fontId="28" fillId="0" borderId="1" xfId="0" applyFont="1" applyBorder="1" applyAlignment="1"/>
    <xf numFmtId="0" fontId="28" fillId="3" borderId="1" xfId="0" applyFont="1" applyFill="1" applyBorder="1" applyAlignment="1"/>
    <xf numFmtId="0" fontId="28" fillId="12" borderId="1" xfId="0" applyFont="1" applyFill="1" applyBorder="1" applyAlignment="1"/>
    <xf numFmtId="0" fontId="6" fillId="0" borderId="1" xfId="0" applyFont="1" applyBorder="1" applyAlignment="1">
      <alignment horizontal="left"/>
    </xf>
    <xf numFmtId="0" fontId="6" fillId="0" borderId="1" xfId="0" applyFont="1" applyBorder="1" applyAlignment="1">
      <alignment horizontal="center"/>
    </xf>
    <xf numFmtId="0" fontId="39" fillId="0" borderId="1" xfId="0" applyFont="1" applyBorder="1" applyAlignment="1"/>
    <xf numFmtId="0" fontId="18" fillId="3" borderId="1" xfId="0" applyFont="1" applyFill="1" applyBorder="1" applyAlignment="1"/>
    <xf numFmtId="3" fontId="6" fillId="0" borderId="1" xfId="0" applyNumberFormat="1" applyFont="1" applyBorder="1" applyAlignment="1"/>
    <xf numFmtId="0" fontId="6" fillId="12" borderId="1" xfId="0" applyFont="1" applyFill="1" applyBorder="1" applyAlignment="1"/>
    <xf numFmtId="0" fontId="18" fillId="2" borderId="1" xfId="0" applyFont="1" applyFill="1" applyBorder="1" applyAlignment="1"/>
    <xf numFmtId="0" fontId="18" fillId="0" borderId="1" xfId="0" applyFont="1" applyFill="1" applyBorder="1" applyAlignment="1"/>
    <xf numFmtId="0" fontId="6" fillId="0" borderId="1" xfId="0" applyFont="1" applyFill="1" applyBorder="1" applyAlignment="1"/>
    <xf numFmtId="0" fontId="40" fillId="0" borderId="1" xfId="0" applyFont="1" applyBorder="1" applyAlignment="1"/>
    <xf numFmtId="0" fontId="42" fillId="0" borderId="1" xfId="0" applyFont="1" applyBorder="1" applyAlignment="1"/>
    <xf numFmtId="0" fontId="0" fillId="13" borderId="0" xfId="0" applyFill="1"/>
    <xf numFmtId="0" fontId="2" fillId="13" borderId="2" xfId="0" applyFont="1" applyFill="1" applyBorder="1"/>
    <xf numFmtId="0" fontId="3" fillId="13" borderId="1" xfId="0" applyFont="1" applyFill="1" applyBorder="1" applyAlignment="1"/>
    <xf numFmtId="0" fontId="14" fillId="13" borderId="1" xfId="0" applyFont="1" applyFill="1" applyBorder="1" applyAlignment="1"/>
    <xf numFmtId="0" fontId="28" fillId="13" borderId="1" xfId="0" applyFont="1" applyFill="1" applyBorder="1" applyAlignment="1"/>
    <xf numFmtId="0" fontId="17" fillId="13" borderId="1" xfId="0" applyFont="1" applyFill="1" applyBorder="1" applyAlignment="1"/>
    <xf numFmtId="0" fontId="6" fillId="13" borderId="1" xfId="0" applyFont="1" applyFill="1" applyBorder="1" applyAlignment="1"/>
    <xf numFmtId="0" fontId="18" fillId="13" borderId="1" xfId="0" applyFont="1" applyFill="1" applyBorder="1" applyAlignment="1"/>
    <xf numFmtId="0" fontId="37" fillId="0" borderId="1" xfId="0" applyFont="1" applyFill="1" applyBorder="1" applyAlignment="1"/>
    <xf numFmtId="0" fontId="0" fillId="15" borderId="0" xfId="0" applyFill="1"/>
    <xf numFmtId="0" fontId="14" fillId="15" borderId="1" xfId="0" applyFont="1" applyFill="1" applyBorder="1" applyAlignment="1"/>
    <xf numFmtId="0" fontId="3" fillId="15" borderId="1" xfId="0" applyFont="1" applyFill="1" applyBorder="1" applyAlignment="1"/>
    <xf numFmtId="0" fontId="17" fillId="15" borderId="1" xfId="0" applyFont="1" applyFill="1" applyBorder="1" applyAlignment="1"/>
    <xf numFmtId="0" fontId="18" fillId="15" borderId="1" xfId="0" applyFont="1" applyFill="1" applyBorder="1" applyAlignment="1"/>
    <xf numFmtId="0" fontId="0" fillId="16" borderId="0" xfId="0" applyFill="1"/>
    <xf numFmtId="0" fontId="2" fillId="16" borderId="2" xfId="0" applyFont="1" applyFill="1" applyBorder="1"/>
    <xf numFmtId="0" fontId="3" fillId="16" borderId="1" xfId="0" applyFont="1" applyFill="1" applyBorder="1" applyAlignment="1"/>
    <xf numFmtId="0" fontId="28" fillId="16" borderId="1" xfId="0" applyFont="1" applyFill="1" applyBorder="1" applyAlignment="1"/>
    <xf numFmtId="0" fontId="14" fillId="16" borderId="1" xfId="0" applyFont="1" applyFill="1" applyBorder="1" applyAlignment="1"/>
    <xf numFmtId="0" fontId="17" fillId="16" borderId="1" xfId="0" applyFont="1" applyFill="1" applyBorder="1" applyAlignment="1"/>
    <xf numFmtId="0" fontId="6" fillId="16" borderId="1" xfId="0" applyFont="1" applyFill="1" applyBorder="1" applyAlignment="1"/>
    <xf numFmtId="0" fontId="18" fillId="16" borderId="1" xfId="0" applyFont="1" applyFill="1" applyBorder="1" applyAlignment="1"/>
    <xf numFmtId="0" fontId="0" fillId="17" borderId="0" xfId="0" applyFill="1"/>
    <xf numFmtId="0" fontId="2" fillId="17" borderId="2" xfId="0" applyFont="1" applyFill="1" applyBorder="1"/>
    <xf numFmtId="0" fontId="3" fillId="17" borderId="1" xfId="0" applyFont="1" applyFill="1" applyBorder="1" applyAlignment="1"/>
    <xf numFmtId="0" fontId="28" fillId="17" borderId="1" xfId="0" applyFont="1" applyFill="1" applyBorder="1" applyAlignment="1"/>
    <xf numFmtId="0" fontId="14" fillId="17" borderId="1" xfId="0" applyFont="1" applyFill="1" applyBorder="1" applyAlignment="1"/>
    <xf numFmtId="0" fontId="17" fillId="17" borderId="1" xfId="0" applyFont="1" applyFill="1" applyBorder="1" applyAlignment="1"/>
    <xf numFmtId="0" fontId="6" fillId="17" borderId="1" xfId="0" applyFont="1" applyFill="1" applyBorder="1" applyAlignment="1"/>
    <xf numFmtId="0" fontId="18" fillId="17" borderId="1" xfId="0" applyFont="1" applyFill="1" applyBorder="1" applyAlignment="1"/>
    <xf numFmtId="0" fontId="15" fillId="17" borderId="0" xfId="0" applyFont="1" applyFill="1"/>
    <xf numFmtId="0" fontId="36" fillId="17" borderId="2" xfId="0" applyFont="1" applyFill="1" applyBorder="1"/>
    <xf numFmtId="0" fontId="13" fillId="17" borderId="0" xfId="0" applyFont="1" applyFill="1"/>
    <xf numFmtId="0" fontId="43" fillId="17" borderId="1" xfId="0" applyFont="1" applyFill="1" applyBorder="1" applyAlignment="1"/>
    <xf numFmtId="0" fontId="31" fillId="17" borderId="1" xfId="0" applyFont="1" applyFill="1" applyBorder="1" applyAlignment="1"/>
    <xf numFmtId="0" fontId="2" fillId="17" borderId="0" xfId="0" applyFont="1" applyFill="1"/>
    <xf numFmtId="0" fontId="2" fillId="17" borderId="3" xfId="0" applyFont="1" applyFill="1" applyBorder="1"/>
    <xf numFmtId="0" fontId="35" fillId="17" borderId="1" xfId="0" applyFont="1" applyFill="1" applyBorder="1" applyAlignment="1"/>
    <xf numFmtId="164" fontId="14" fillId="13" borderId="1" xfId="2" applyFont="1" applyFill="1" applyBorder="1" applyAlignment="1"/>
    <xf numFmtId="0" fontId="40" fillId="13" borderId="1" xfId="0" applyFont="1" applyFill="1" applyBorder="1" applyAlignment="1"/>
    <xf numFmtId="20" fontId="13" fillId="19" borderId="0" xfId="1" applyNumberFormat="1" applyFont="1" applyFill="1" applyAlignment="1">
      <alignment horizontal="center"/>
    </xf>
    <xf numFmtId="0" fontId="13" fillId="19" borderId="0" xfId="1" applyNumberFormat="1" applyFont="1" applyFill="1"/>
    <xf numFmtId="0" fontId="3" fillId="19" borderId="1" xfId="0" applyFont="1" applyFill="1" applyBorder="1" applyAlignment="1"/>
    <xf numFmtId="0" fontId="28" fillId="19" borderId="1" xfId="0" applyFont="1" applyFill="1" applyBorder="1" applyAlignment="1"/>
    <xf numFmtId="0" fontId="14" fillId="19" borderId="1" xfId="0" applyFont="1" applyFill="1" applyBorder="1" applyAlignment="1"/>
    <xf numFmtId="0" fontId="6" fillId="19" borderId="1" xfId="0" applyFont="1" applyFill="1" applyBorder="1" applyAlignment="1"/>
    <xf numFmtId="0" fontId="0" fillId="19" borderId="0" xfId="0" applyFill="1"/>
    <xf numFmtId="20" fontId="13" fillId="20" borderId="0" xfId="1" applyNumberFormat="1" applyFont="1" applyFill="1" applyAlignment="1">
      <alignment horizontal="center"/>
    </xf>
    <xf numFmtId="0" fontId="13" fillId="20" borderId="0" xfId="1" applyNumberFormat="1" applyFont="1" applyFill="1"/>
    <xf numFmtId="0" fontId="3" fillId="20" borderId="1" xfId="0" applyFont="1" applyFill="1" applyBorder="1" applyAlignment="1"/>
    <xf numFmtId="0" fontId="28" fillId="20" borderId="1" xfId="0" applyFont="1" applyFill="1" applyBorder="1" applyAlignment="1"/>
    <xf numFmtId="0" fontId="14" fillId="20" borderId="1" xfId="0" applyFont="1" applyFill="1" applyBorder="1" applyAlignment="1"/>
    <xf numFmtId="0" fontId="6" fillId="20" borderId="1" xfId="0" applyFont="1" applyFill="1" applyBorder="1" applyAlignment="1"/>
    <xf numFmtId="0" fontId="0" fillId="20" borderId="0" xfId="0" applyFill="1"/>
    <xf numFmtId="0" fontId="13" fillId="16" borderId="0" xfId="1" applyNumberFormat="1" applyFont="1" applyFill="1"/>
    <xf numFmtId="0" fontId="13" fillId="14" borderId="0" xfId="1" applyNumberFormat="1" applyFont="1" applyFill="1"/>
    <xf numFmtId="0" fontId="29" fillId="15" borderId="1" xfId="0" applyFont="1" applyFill="1" applyBorder="1"/>
    <xf numFmtId="0" fontId="13" fillId="15" borderId="1" xfId="0" applyFont="1" applyFill="1" applyBorder="1"/>
    <xf numFmtId="0" fontId="19" fillId="15" borderId="1" xfId="0" applyFont="1" applyFill="1" applyBorder="1" applyAlignment="1"/>
    <xf numFmtId="0" fontId="0" fillId="18" borderId="0" xfId="0" applyFill="1"/>
    <xf numFmtId="0" fontId="13" fillId="0" borderId="1" xfId="1" applyBorder="1"/>
    <xf numFmtId="0" fontId="29" fillId="0" borderId="1" xfId="0" applyFont="1" applyBorder="1"/>
    <xf numFmtId="0" fontId="13" fillId="15" borderId="1" xfId="1" applyNumberFormat="1" applyFill="1" applyBorder="1"/>
    <xf numFmtId="0" fontId="13" fillId="12" borderId="1" xfId="1" applyNumberFormat="1" applyFont="1" applyFill="1" applyBorder="1"/>
    <xf numFmtId="0" fontId="13" fillId="12" borderId="1" xfId="1" applyNumberFormat="1" applyFill="1" applyBorder="1"/>
    <xf numFmtId="20" fontId="13" fillId="0" borderId="1" xfId="1" applyNumberFormat="1" applyBorder="1"/>
    <xf numFmtId="0" fontId="38" fillId="15" borderId="1" xfId="0" applyFont="1" applyFill="1" applyBorder="1"/>
    <xf numFmtId="0" fontId="15" fillId="15" borderId="1" xfId="0" applyFont="1" applyFill="1" applyBorder="1"/>
    <xf numFmtId="0" fontId="0" fillId="0" borderId="1" xfId="0" applyBorder="1"/>
    <xf numFmtId="0" fontId="13" fillId="15" borderId="1" xfId="1" applyNumberFormat="1" applyFont="1" applyFill="1" applyBorder="1"/>
    <xf numFmtId="0" fontId="30" fillId="0" borderId="1" xfId="1" applyNumberFormat="1" applyFont="1" applyBorder="1"/>
    <xf numFmtId="0" fontId="9" fillId="15" borderId="1" xfId="0" applyFont="1" applyFill="1" applyBorder="1"/>
    <xf numFmtId="2" fontId="13" fillId="0" borderId="1" xfId="1" applyNumberFormat="1" applyFont="1" applyBorder="1"/>
    <xf numFmtId="1" fontId="13" fillId="0" borderId="1" xfId="1" applyNumberFormat="1" applyBorder="1"/>
    <xf numFmtId="0" fontId="13" fillId="7" borderId="1" xfId="1" applyNumberFormat="1" applyFill="1" applyBorder="1"/>
    <xf numFmtId="0" fontId="3" fillId="0" borderId="1" xfId="0" applyFont="1" applyBorder="1"/>
    <xf numFmtId="0" fontId="3" fillId="21" borderId="1" xfId="0" applyFont="1" applyFill="1" applyBorder="1" applyAlignment="1"/>
    <xf numFmtId="0" fontId="14" fillId="22" borderId="1" xfId="0" applyFont="1" applyFill="1" applyBorder="1" applyAlignment="1"/>
    <xf numFmtId="0" fontId="35" fillId="22" borderId="1" xfId="0" applyFont="1" applyFill="1" applyBorder="1" applyAlignment="1"/>
    <xf numFmtId="0" fontId="3" fillId="22" borderId="1" xfId="0" applyFont="1" applyFill="1" applyBorder="1" applyAlignment="1"/>
    <xf numFmtId="0" fontId="13" fillId="0" borderId="10" xfId="1" applyNumberFormat="1" applyBorder="1" applyAlignment="1">
      <alignment horizontal="center"/>
    </xf>
    <xf numFmtId="0" fontId="13" fillId="0" borderId="12" xfId="1" applyNumberFormat="1" applyBorder="1" applyAlignment="1">
      <alignment horizontal="center"/>
    </xf>
    <xf numFmtId="0" fontId="13" fillId="0" borderId="0" xfId="1" applyNumberFormat="1" applyAlignment="1">
      <alignment horizontal="center"/>
    </xf>
    <xf numFmtId="0" fontId="13" fillId="0" borderId="13" xfId="1" applyNumberFormat="1" applyBorder="1" applyAlignment="1">
      <alignment horizontal="center"/>
    </xf>
    <xf numFmtId="20" fontId="13" fillId="0" borderId="0" xfId="1" applyNumberFormat="1" applyFont="1" applyAlignment="1">
      <alignment horizontal="center"/>
    </xf>
    <xf numFmtId="0" fontId="13" fillId="14" borderId="0" xfId="1" applyNumberFormat="1" applyFill="1" applyAlignment="1">
      <alignment horizontal="center"/>
    </xf>
    <xf numFmtId="0" fontId="13" fillId="0" borderId="11" xfId="1" applyNumberFormat="1" applyBorder="1" applyAlignment="1">
      <alignment horizontal="center"/>
    </xf>
  </cellXfs>
  <cellStyles count="3">
    <cellStyle name="Standard" xfId="0" builtinId="0"/>
    <cellStyle name="Standard 2" xfId="1"/>
    <cellStyle name="Währung 2" xfId="2"/>
  </cellStyles>
  <dxfs count="0"/>
  <tableStyles count="0" defaultTableStyle="TableStyleMedium2" defaultPivotStyle="PivotStyleLight16"/>
  <colors>
    <mruColors>
      <color rgb="FFFFFF99"/>
      <color rgb="FFFFCC66"/>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topLeftCell="A31" workbookViewId="0">
      <selection activeCell="G17" sqref="G17"/>
    </sheetView>
  </sheetViews>
  <sheetFormatPr baseColWidth="10" defaultColWidth="11.44140625" defaultRowHeight="13.2"/>
  <sheetData>
    <row r="1" spans="1:1">
      <c r="A1" t="s">
        <v>816</v>
      </c>
    </row>
    <row r="2" spans="1:1">
      <c r="A2" s="1" t="s">
        <v>1080</v>
      </c>
    </row>
    <row r="4" spans="1:1">
      <c r="A4" t="s">
        <v>817</v>
      </c>
    </row>
    <row r="5" spans="1:1">
      <c r="A5" t="s">
        <v>818</v>
      </c>
    </row>
    <row r="7" spans="1:1">
      <c r="A7" t="s">
        <v>819</v>
      </c>
    </row>
    <row r="8" spans="1:1">
      <c r="A8" t="s">
        <v>14</v>
      </c>
    </row>
    <row r="10" spans="1:1">
      <c r="A10" t="s">
        <v>820</v>
      </c>
    </row>
    <row r="11" spans="1:1">
      <c r="A11" t="s">
        <v>992</v>
      </c>
    </row>
    <row r="13" spans="1:1">
      <c r="A13" t="s">
        <v>821</v>
      </c>
    </row>
    <row r="14" spans="1:1">
      <c r="A14" t="s">
        <v>993</v>
      </c>
    </row>
    <row r="16" spans="1:1">
      <c r="A16" t="s">
        <v>822</v>
      </c>
    </row>
    <row r="17" spans="1:1">
      <c r="A17" t="s">
        <v>1004</v>
      </c>
    </row>
    <row r="19" spans="1:1">
      <c r="A19" t="s">
        <v>994</v>
      </c>
    </row>
    <row r="20" spans="1:1">
      <c r="A20" t="s">
        <v>995</v>
      </c>
    </row>
    <row r="22" spans="1:1">
      <c r="A22" t="s">
        <v>823</v>
      </c>
    </row>
    <row r="23" spans="1:1">
      <c r="A23" t="s">
        <v>996</v>
      </c>
    </row>
    <row r="25" spans="1:1">
      <c r="A25" t="s">
        <v>824</v>
      </c>
    </row>
    <row r="26" spans="1:1">
      <c r="A26" t="s">
        <v>997</v>
      </c>
    </row>
    <row r="28" spans="1:1">
      <c r="A28" t="s">
        <v>999</v>
      </c>
    </row>
    <row r="29" spans="1:1">
      <c r="A29" s="1" t="s">
        <v>394</v>
      </c>
    </row>
    <row r="31" spans="1:1">
      <c r="A31" t="s">
        <v>825</v>
      </c>
    </row>
    <row r="32" spans="1:1">
      <c r="A32" t="s">
        <v>826</v>
      </c>
    </row>
    <row r="34" spans="1:1">
      <c r="A34" t="s">
        <v>840</v>
      </c>
    </row>
    <row r="35" spans="1:1">
      <c r="A35" t="s">
        <v>842</v>
      </c>
    </row>
    <row r="37" spans="1:1">
      <c r="A37" t="s">
        <v>841</v>
      </c>
    </row>
    <row r="38" spans="1:1">
      <c r="A38" t="s">
        <v>843</v>
      </c>
    </row>
    <row r="40" spans="1:1">
      <c r="A40" t="s">
        <v>844</v>
      </c>
    </row>
    <row r="41" spans="1:1">
      <c r="A41" t="s">
        <v>1005</v>
      </c>
    </row>
    <row r="43" spans="1:1">
      <c r="A43" t="s">
        <v>846</v>
      </c>
    </row>
    <row r="44" spans="1:1">
      <c r="A44" t="s">
        <v>998</v>
      </c>
    </row>
    <row r="46" spans="1:1">
      <c r="A46" t="s">
        <v>1000</v>
      </c>
    </row>
    <row r="47" spans="1:1">
      <c r="A47" t="s">
        <v>1001</v>
      </c>
    </row>
    <row r="48" spans="1:1" s="78" customFormat="1"/>
    <row r="49" spans="1:4" s="78" customFormat="1">
      <c r="A49" s="78" t="s">
        <v>1074</v>
      </c>
    </row>
    <row r="50" spans="1:4" s="78" customFormat="1"/>
    <row r="51" spans="1:4">
      <c r="A51" s="78" t="s">
        <v>1075</v>
      </c>
      <c r="B51" s="78"/>
      <c r="C51" s="78"/>
      <c r="D51" s="78"/>
    </row>
    <row r="52" spans="1:4">
      <c r="A52" s="78" t="s">
        <v>1069</v>
      </c>
      <c r="B52" s="78"/>
      <c r="C52" s="78"/>
      <c r="D52" s="78"/>
    </row>
    <row r="53" spans="1:4">
      <c r="A53" s="78"/>
      <c r="B53" s="78"/>
      <c r="C53" s="78"/>
      <c r="D53" s="78"/>
    </row>
    <row r="54" spans="1:4">
      <c r="A54" s="78" t="s">
        <v>1076</v>
      </c>
      <c r="B54" s="78"/>
      <c r="C54" s="78"/>
      <c r="D54" s="78"/>
    </row>
    <row r="55" spans="1:4">
      <c r="A55" s="78" t="s">
        <v>1071</v>
      </c>
      <c r="B55" s="78"/>
      <c r="C55" s="78"/>
      <c r="D55" s="78"/>
    </row>
    <row r="56" spans="1:4">
      <c r="A56" s="78"/>
      <c r="B56" s="78"/>
      <c r="C56" s="78"/>
      <c r="D56" s="78"/>
    </row>
    <row r="57" spans="1:4">
      <c r="A57" s="78" t="s">
        <v>1077</v>
      </c>
      <c r="B57" s="78"/>
      <c r="C57" s="78"/>
      <c r="D57" s="78"/>
    </row>
    <row r="58" spans="1:4">
      <c r="A58" s="78" t="s">
        <v>1072</v>
      </c>
    </row>
    <row r="60" spans="1:4">
      <c r="A60" t="s">
        <v>1078</v>
      </c>
    </row>
    <row r="61" spans="1:4">
      <c r="A61" t="s">
        <v>1073</v>
      </c>
    </row>
    <row r="63" spans="1:4">
      <c r="A63" s="170" t="s">
        <v>1079</v>
      </c>
      <c r="B63" s="170"/>
      <c r="C63" s="170"/>
      <c r="D63" s="170"/>
    </row>
    <row r="64" spans="1:4">
      <c r="A64" s="170" t="s">
        <v>1002</v>
      </c>
      <c r="B64" s="170"/>
      <c r="C64" s="170"/>
      <c r="D64" s="170"/>
    </row>
    <row r="65" spans="1:3" ht="13.8" thickBot="1"/>
    <row r="66" spans="1:3" ht="21.6" thickBot="1">
      <c r="A66" s="37"/>
      <c r="B66" s="38" t="s">
        <v>1012</v>
      </c>
      <c r="C66" s="39"/>
    </row>
  </sheetData>
  <phoneticPr fontId="1" type="noConversion"/>
  <pageMargins left="0.78740157499999996" right="0.78740157499999996" top="0.984251969" bottom="0.984251969"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Y128"/>
  <sheetViews>
    <sheetView tabSelected="1" zoomScale="70" zoomScaleNormal="70" workbookViewId="0">
      <selection activeCell="F18" sqref="F18"/>
    </sheetView>
  </sheetViews>
  <sheetFormatPr baseColWidth="10" defaultColWidth="11.44140625" defaultRowHeight="15"/>
  <cols>
    <col min="1" max="1" width="22.5546875" style="5" customWidth="1"/>
    <col min="2" max="2" width="14.33203125" style="70" customWidth="1"/>
    <col min="3" max="3" width="10.88671875" style="125" customWidth="1"/>
    <col min="4" max="4" width="59.6640625" customWidth="1"/>
    <col min="5" max="5" width="31.5546875" style="141" customWidth="1"/>
    <col min="6" max="6" width="20" customWidth="1"/>
    <col min="7" max="7" width="17.33203125" style="133" customWidth="1"/>
    <col min="8" max="8" width="17.5546875" style="133" customWidth="1"/>
    <col min="9" max="10" width="18.6640625" style="143" customWidth="1"/>
    <col min="11" max="11" width="22.44140625" customWidth="1"/>
    <col min="12" max="12" width="34.109375" customWidth="1"/>
    <col min="13" max="13" width="12.5546875" customWidth="1"/>
    <col min="14" max="14" width="70.33203125" customWidth="1"/>
    <col min="15" max="15" width="19.109375" style="111" customWidth="1"/>
    <col min="16" max="16" width="36" customWidth="1"/>
    <col min="17" max="17" width="28.44140625" customWidth="1"/>
    <col min="18" max="18" width="18.5546875" customWidth="1"/>
    <col min="19" max="19" width="30.5546875" customWidth="1"/>
    <col min="20" max="20" width="30.6640625" style="111" customWidth="1"/>
    <col min="21" max="21" width="33.33203125" style="133" customWidth="1"/>
    <col min="22" max="22" width="24.88671875" style="133" customWidth="1"/>
    <col min="23" max="23" width="32.33203125" style="31" customWidth="1"/>
    <col min="24" max="24" width="26.5546875" style="31" customWidth="1"/>
    <col min="25" max="25" width="21.88671875" style="31" customWidth="1"/>
    <col min="26" max="26" width="11.44140625" style="29" customWidth="1"/>
    <col min="27" max="28" width="11.44140625" style="31" customWidth="1"/>
    <col min="29" max="29" width="11.44140625" style="31"/>
    <col min="30" max="30" width="4.88671875" customWidth="1"/>
    <col min="31" max="31" width="17.33203125" customWidth="1"/>
    <col min="32" max="32" width="17.88671875" customWidth="1"/>
    <col min="33" max="33" width="21.109375" customWidth="1"/>
    <col min="34" max="34" width="17.44140625" customWidth="1"/>
    <col min="35" max="35" width="13.6640625" customWidth="1"/>
    <col min="36" max="36" width="19.33203125" customWidth="1"/>
    <col min="37" max="37" width="19.6640625" customWidth="1"/>
    <col min="38" max="38" width="19.6640625" style="157" customWidth="1"/>
    <col min="39" max="39" width="19" customWidth="1"/>
    <col min="40" max="40" width="19.109375" customWidth="1"/>
    <col min="41" max="41" width="20.5546875" customWidth="1"/>
    <col min="42" max="42" width="21.109375" customWidth="1"/>
    <col min="43" max="43" width="19.88671875" customWidth="1"/>
    <col min="44" max="44" width="21.33203125" customWidth="1"/>
    <col min="45" max="45" width="21.33203125" style="164" customWidth="1"/>
    <col min="46" max="47" width="20.6640625" customWidth="1"/>
    <col min="48" max="48" width="21.109375" customWidth="1"/>
    <col min="49" max="49" width="22.33203125" customWidth="1"/>
    <col min="50" max="50" width="13.5546875" style="120" customWidth="1"/>
    <col min="51" max="51" width="13.6640625" customWidth="1"/>
    <col min="52" max="52" width="12.88671875" customWidth="1"/>
    <col min="53" max="53" width="12.6640625" customWidth="1"/>
    <col min="54" max="54" width="18.5546875" style="85" customWidth="1"/>
    <col min="55" max="55" width="19.5546875" style="85" customWidth="1"/>
    <col min="56" max="56" width="19.5546875" style="125" customWidth="1"/>
    <col min="57" max="57" width="13.88671875" customWidth="1"/>
    <col min="58" max="58" width="15.33203125" customWidth="1"/>
    <col min="59" max="59" width="13.88671875" customWidth="1"/>
    <col min="60" max="62" width="15.33203125" customWidth="1"/>
    <col min="75" max="75" width="11.88671875" customWidth="1"/>
    <col min="76" max="76" width="13" customWidth="1"/>
  </cols>
  <sheetData>
    <row r="1" spans="1:76">
      <c r="AE1" s="41"/>
      <c r="AF1" s="41"/>
      <c r="AG1" s="41"/>
      <c r="AH1" s="41"/>
      <c r="AI1" s="41"/>
      <c r="AJ1" s="195" t="s">
        <v>538</v>
      </c>
      <c r="AK1" s="195"/>
      <c r="AL1" s="151" t="s">
        <v>1068</v>
      </c>
      <c r="AM1" s="195" t="s">
        <v>491</v>
      </c>
      <c r="AN1" s="195"/>
      <c r="AO1" s="195" t="s">
        <v>492</v>
      </c>
      <c r="AP1" s="195"/>
      <c r="AQ1" s="195" t="s">
        <v>538</v>
      </c>
      <c r="AR1" s="195"/>
      <c r="AS1" s="158" t="s">
        <v>1068</v>
      </c>
      <c r="AT1" s="195" t="s">
        <v>493</v>
      </c>
      <c r="AU1" s="195"/>
      <c r="AV1" s="195" t="s">
        <v>494</v>
      </c>
      <c r="AW1" s="195"/>
      <c r="AX1" s="196" t="s">
        <v>495</v>
      </c>
      <c r="AY1" s="196"/>
      <c r="AZ1" s="196"/>
      <c r="BA1" s="196"/>
      <c r="BB1" s="79"/>
      <c r="BC1" s="79"/>
      <c r="BD1" s="165" t="s">
        <v>1068</v>
      </c>
      <c r="BE1" s="193" t="s">
        <v>559</v>
      </c>
      <c r="BF1" s="193"/>
      <c r="BG1" s="193"/>
      <c r="BH1" s="194"/>
      <c r="BI1" s="195" t="s">
        <v>538</v>
      </c>
      <c r="BJ1" s="195"/>
      <c r="BK1" s="191" t="s">
        <v>496</v>
      </c>
      <c r="BL1" s="197"/>
      <c r="BM1" s="191" t="s">
        <v>497</v>
      </c>
      <c r="BN1" s="192"/>
      <c r="BO1" s="191" t="s">
        <v>566</v>
      </c>
      <c r="BP1" s="192"/>
      <c r="BQ1" s="191" t="s">
        <v>498</v>
      </c>
      <c r="BR1" s="192"/>
      <c r="BS1" s="50"/>
      <c r="BT1" s="51"/>
      <c r="BU1" s="191" t="s">
        <v>555</v>
      </c>
      <c r="BV1" s="192"/>
      <c r="BW1" s="191" t="s">
        <v>32</v>
      </c>
      <c r="BX1" s="192"/>
    </row>
    <row r="2" spans="1:76" ht="15.6">
      <c r="A2" s="24" t="s">
        <v>836</v>
      </c>
      <c r="B2" s="24" t="s">
        <v>461</v>
      </c>
      <c r="C2" s="126" t="s">
        <v>413</v>
      </c>
      <c r="D2" s="25" t="s">
        <v>834</v>
      </c>
      <c r="E2" s="142" t="s">
        <v>1070</v>
      </c>
      <c r="F2" s="25" t="s">
        <v>877</v>
      </c>
      <c r="G2" s="134" t="s">
        <v>839</v>
      </c>
      <c r="H2" s="134" t="s">
        <v>830</v>
      </c>
      <c r="I2" s="134" t="s">
        <v>829</v>
      </c>
      <c r="J2" s="146" t="s">
        <v>489</v>
      </c>
      <c r="K2" s="25" t="s">
        <v>837</v>
      </c>
      <c r="L2" s="25" t="s">
        <v>831</v>
      </c>
      <c r="M2" s="25" t="s">
        <v>832</v>
      </c>
      <c r="N2" s="25" t="s">
        <v>833</v>
      </c>
      <c r="O2" s="112" t="s">
        <v>1067</v>
      </c>
      <c r="P2" s="25" t="s">
        <v>875</v>
      </c>
      <c r="Q2" s="25" t="s">
        <v>838</v>
      </c>
      <c r="R2" s="25" t="s">
        <v>835</v>
      </c>
      <c r="S2" s="25" t="s">
        <v>827</v>
      </c>
      <c r="T2" s="112" t="s">
        <v>828</v>
      </c>
      <c r="U2" s="134" t="s">
        <v>845</v>
      </c>
      <c r="V2" s="147" t="s">
        <v>878</v>
      </c>
      <c r="W2" s="27" t="s">
        <v>903</v>
      </c>
      <c r="X2" s="28" t="s">
        <v>852</v>
      </c>
      <c r="Y2" s="28" t="s">
        <v>881</v>
      </c>
      <c r="Z2" s="29" t="s">
        <v>880</v>
      </c>
      <c r="AA2" s="30" t="s">
        <v>904</v>
      </c>
      <c r="AB2" s="40" t="s">
        <v>414</v>
      </c>
      <c r="AC2" s="40" t="s">
        <v>415</v>
      </c>
      <c r="AE2" s="41" t="s">
        <v>417</v>
      </c>
      <c r="AF2" s="41" t="s">
        <v>418</v>
      </c>
      <c r="AG2" s="41" t="s">
        <v>419</v>
      </c>
      <c r="AH2" s="41" t="s">
        <v>420</v>
      </c>
      <c r="AI2" s="41" t="s">
        <v>421</v>
      </c>
      <c r="AJ2" s="42" t="s">
        <v>422</v>
      </c>
      <c r="AK2" s="42" t="s">
        <v>423</v>
      </c>
      <c r="AL2" s="152"/>
      <c r="AM2" s="42" t="s">
        <v>422</v>
      </c>
      <c r="AN2" s="42" t="s">
        <v>423</v>
      </c>
      <c r="AO2" s="42" t="s">
        <v>535</v>
      </c>
      <c r="AP2" s="42" t="s">
        <v>534</v>
      </c>
      <c r="AQ2" s="43" t="s">
        <v>424</v>
      </c>
      <c r="AR2" s="43" t="s">
        <v>425</v>
      </c>
      <c r="AS2" s="159"/>
      <c r="AT2" s="43" t="s">
        <v>424</v>
      </c>
      <c r="AU2" s="43" t="s">
        <v>425</v>
      </c>
      <c r="AV2" s="43" t="s">
        <v>536</v>
      </c>
      <c r="AW2" s="43" t="s">
        <v>537</v>
      </c>
      <c r="AX2" s="166" t="s">
        <v>426</v>
      </c>
      <c r="AY2" s="166" t="s">
        <v>427</v>
      </c>
      <c r="AZ2" s="166" t="s">
        <v>428</v>
      </c>
      <c r="BA2" s="166" t="s">
        <v>428</v>
      </c>
      <c r="BB2" s="79" t="s">
        <v>429</v>
      </c>
      <c r="BC2" s="79" t="s">
        <v>430</v>
      </c>
      <c r="BD2" s="165"/>
      <c r="BE2" s="44" t="s">
        <v>431</v>
      </c>
      <c r="BF2" s="44" t="s">
        <v>432</v>
      </c>
      <c r="BG2" s="44" t="s">
        <v>433</v>
      </c>
      <c r="BH2" s="44" t="s">
        <v>434</v>
      </c>
      <c r="BI2" s="61" t="s">
        <v>642</v>
      </c>
      <c r="BJ2" s="61" t="s">
        <v>643</v>
      </c>
      <c r="BK2" s="45" t="s">
        <v>435</v>
      </c>
      <c r="BL2" s="47" t="s">
        <v>436</v>
      </c>
      <c r="BM2" s="45" t="s">
        <v>437</v>
      </c>
      <c r="BN2" s="46" t="s">
        <v>438</v>
      </c>
      <c r="BO2" s="48" t="s">
        <v>439</v>
      </c>
      <c r="BP2" s="49" t="s">
        <v>440</v>
      </c>
      <c r="BQ2" s="48" t="s">
        <v>441</v>
      </c>
      <c r="BR2" s="49" t="s">
        <v>442</v>
      </c>
      <c r="BS2" s="48" t="s">
        <v>443</v>
      </c>
      <c r="BT2" s="52" t="s">
        <v>444</v>
      </c>
      <c r="BU2" s="48" t="s">
        <v>445</v>
      </c>
      <c r="BV2" s="49" t="s">
        <v>446</v>
      </c>
      <c r="BW2" s="48" t="s">
        <v>447</v>
      </c>
      <c r="BX2" s="49" t="s">
        <v>448</v>
      </c>
    </row>
    <row r="3" spans="1:76" s="7" customFormat="1" ht="19.95" customHeight="1">
      <c r="A3" s="2" t="s">
        <v>93</v>
      </c>
      <c r="B3" s="71">
        <v>1995</v>
      </c>
      <c r="C3" s="129"/>
      <c r="D3" s="8" t="s">
        <v>94</v>
      </c>
      <c r="E3" s="137" t="s">
        <v>482</v>
      </c>
      <c r="F3" s="12" t="s">
        <v>490</v>
      </c>
      <c r="G3" s="137" t="s">
        <v>850</v>
      </c>
      <c r="H3" s="137" t="s">
        <v>112</v>
      </c>
      <c r="I3" s="135" t="s">
        <v>853</v>
      </c>
      <c r="J3" s="135" t="s">
        <v>263</v>
      </c>
      <c r="K3" s="13" t="s">
        <v>362</v>
      </c>
      <c r="L3" s="12" t="s">
        <v>95</v>
      </c>
      <c r="M3" s="23"/>
      <c r="N3" s="12" t="s">
        <v>96</v>
      </c>
      <c r="O3" s="114" t="s">
        <v>1030</v>
      </c>
      <c r="P3" s="12" t="s">
        <v>97</v>
      </c>
      <c r="Q3" s="12" t="s">
        <v>98</v>
      </c>
      <c r="R3" s="12" t="s">
        <v>99</v>
      </c>
      <c r="S3" s="12" t="s">
        <v>100</v>
      </c>
      <c r="T3" s="114" t="s">
        <v>101</v>
      </c>
      <c r="U3" s="135" t="s">
        <v>860</v>
      </c>
      <c r="V3" s="137" t="s">
        <v>102</v>
      </c>
      <c r="W3" s="32" t="s">
        <v>103</v>
      </c>
      <c r="X3" s="32">
        <v>1050</v>
      </c>
      <c r="Y3" s="32" t="s">
        <v>104</v>
      </c>
      <c r="Z3" s="32"/>
      <c r="AA3" s="32" t="s">
        <v>105</v>
      </c>
      <c r="AB3" s="32"/>
      <c r="AC3" s="33"/>
      <c r="AE3" s="7" t="s">
        <v>628</v>
      </c>
      <c r="AF3" s="7" t="s">
        <v>629</v>
      </c>
      <c r="AG3" s="7" t="s">
        <v>630</v>
      </c>
      <c r="AH3" s="7" t="s">
        <v>631</v>
      </c>
      <c r="AI3" s="7" t="s">
        <v>632</v>
      </c>
      <c r="AL3" s="153"/>
      <c r="AS3" s="160"/>
      <c r="AX3" s="122"/>
      <c r="BB3" s="80">
        <v>0.46</v>
      </c>
      <c r="BC3" s="80">
        <v>0.49</v>
      </c>
      <c r="BD3" s="127">
        <f t="shared" ref="BD3:BD10" si="0">BB3/BC3</f>
        <v>0.93877551020408168</v>
      </c>
      <c r="BI3" s="7">
        <v>0.52</v>
      </c>
      <c r="BJ3" s="7">
        <v>0.5</v>
      </c>
      <c r="BK3" s="7">
        <v>1050</v>
      </c>
      <c r="BL3" s="7">
        <v>0</v>
      </c>
      <c r="BM3" s="22" t="s">
        <v>633</v>
      </c>
      <c r="BN3" s="22" t="s">
        <v>634</v>
      </c>
    </row>
    <row r="4" spans="1:76" s="7" customFormat="1" ht="19.95" customHeight="1">
      <c r="A4" s="2" t="s">
        <v>93</v>
      </c>
      <c r="B4" s="71">
        <v>1995</v>
      </c>
      <c r="C4" s="129"/>
      <c r="D4" s="8" t="s">
        <v>106</v>
      </c>
      <c r="E4" s="137" t="s">
        <v>483</v>
      </c>
      <c r="F4" s="23"/>
      <c r="G4" s="137" t="s">
        <v>850</v>
      </c>
      <c r="H4" s="137" t="s">
        <v>112</v>
      </c>
      <c r="I4" s="135" t="s">
        <v>853</v>
      </c>
      <c r="J4" s="135" t="s">
        <v>263</v>
      </c>
      <c r="K4" s="13" t="s">
        <v>363</v>
      </c>
      <c r="L4" s="12" t="s">
        <v>95</v>
      </c>
      <c r="M4" s="23"/>
      <c r="N4" s="12" t="s">
        <v>96</v>
      </c>
      <c r="O4" s="114" t="s">
        <v>1030</v>
      </c>
      <c r="P4" s="12" t="s">
        <v>97</v>
      </c>
      <c r="Q4" s="12" t="s">
        <v>98</v>
      </c>
      <c r="R4" s="12" t="s">
        <v>107</v>
      </c>
      <c r="S4" s="12" t="s">
        <v>108</v>
      </c>
      <c r="T4" s="114" t="s">
        <v>101</v>
      </c>
      <c r="U4" s="135" t="s">
        <v>860</v>
      </c>
      <c r="V4" s="137" t="s">
        <v>102</v>
      </c>
      <c r="W4" s="32" t="s">
        <v>109</v>
      </c>
      <c r="X4" s="32">
        <v>150</v>
      </c>
      <c r="Y4" s="32" t="s">
        <v>110</v>
      </c>
      <c r="Z4" s="34"/>
      <c r="AA4" s="32" t="s">
        <v>105</v>
      </c>
      <c r="AB4" s="32"/>
      <c r="AC4" s="33"/>
      <c r="AE4" s="7" t="s">
        <v>635</v>
      </c>
      <c r="AF4" s="7" t="s">
        <v>629</v>
      </c>
      <c r="AG4" s="7" t="s">
        <v>630</v>
      </c>
      <c r="AH4" s="7" t="s">
        <v>631</v>
      </c>
      <c r="AI4" s="7" t="s">
        <v>632</v>
      </c>
      <c r="AJ4" s="7">
        <v>1.02</v>
      </c>
      <c r="AK4" s="7">
        <v>1.28</v>
      </c>
      <c r="AL4" s="153">
        <f t="shared" ref="AL4:AL10" si="1">AJ4/AK4</f>
        <v>0.796875</v>
      </c>
      <c r="AQ4" s="7">
        <v>1.68</v>
      </c>
      <c r="AR4" s="7">
        <v>1.88</v>
      </c>
      <c r="AS4" s="160">
        <f t="shared" ref="AS4:AS10" si="2">AQ4/AR4</f>
        <v>0.89361702127659581</v>
      </c>
      <c r="AX4" s="122"/>
      <c r="BB4" s="80">
        <v>0.61</v>
      </c>
      <c r="BC4" s="80">
        <v>0.68</v>
      </c>
      <c r="BD4" s="127">
        <f t="shared" si="0"/>
        <v>0.89705882352941169</v>
      </c>
      <c r="BI4" s="7">
        <v>2.7</v>
      </c>
      <c r="BJ4" s="7">
        <v>3.15</v>
      </c>
      <c r="BK4" s="7">
        <v>150</v>
      </c>
      <c r="BL4" s="7">
        <v>150</v>
      </c>
      <c r="BM4" s="22" t="s">
        <v>634</v>
      </c>
      <c r="BN4" s="22" t="s">
        <v>636</v>
      </c>
    </row>
    <row r="5" spans="1:76" s="7" customFormat="1" ht="19.95" customHeight="1">
      <c r="A5" s="2" t="s">
        <v>93</v>
      </c>
      <c r="B5" s="71">
        <v>1995</v>
      </c>
      <c r="C5" s="129"/>
      <c r="D5" s="8" t="s">
        <v>111</v>
      </c>
      <c r="E5" s="137" t="s">
        <v>482</v>
      </c>
      <c r="F5" s="23"/>
      <c r="G5" s="137" t="s">
        <v>850</v>
      </c>
      <c r="H5" s="137" t="s">
        <v>112</v>
      </c>
      <c r="I5" s="135" t="s">
        <v>853</v>
      </c>
      <c r="J5" s="135" t="s">
        <v>263</v>
      </c>
      <c r="K5" s="13" t="s">
        <v>113</v>
      </c>
      <c r="L5" s="12" t="s">
        <v>95</v>
      </c>
      <c r="M5" s="23"/>
      <c r="N5" s="12" t="s">
        <v>96</v>
      </c>
      <c r="O5" s="114" t="s">
        <v>1030</v>
      </c>
      <c r="P5" s="12" t="s">
        <v>97</v>
      </c>
      <c r="Q5" s="12" t="s">
        <v>98</v>
      </c>
      <c r="R5" s="12" t="s">
        <v>114</v>
      </c>
      <c r="S5" s="12" t="s">
        <v>115</v>
      </c>
      <c r="T5" s="114" t="s">
        <v>101</v>
      </c>
      <c r="U5" s="135" t="s">
        <v>854</v>
      </c>
      <c r="V5" s="137" t="s">
        <v>938</v>
      </c>
      <c r="W5" s="32" t="s">
        <v>116</v>
      </c>
      <c r="X5" s="32">
        <v>1500</v>
      </c>
      <c r="Y5" s="32" t="s">
        <v>117</v>
      </c>
      <c r="Z5" s="34"/>
      <c r="AA5" s="32" t="s">
        <v>105</v>
      </c>
      <c r="AB5" s="32"/>
      <c r="AC5" s="33"/>
      <c r="AE5" s="7" t="s">
        <v>637</v>
      </c>
      <c r="AF5" s="7" t="s">
        <v>629</v>
      </c>
      <c r="AG5" s="7" t="s">
        <v>630</v>
      </c>
      <c r="AH5" s="7" t="s">
        <v>631</v>
      </c>
      <c r="AI5" s="7" t="s">
        <v>632</v>
      </c>
      <c r="AJ5" s="7">
        <v>20.239999999999998</v>
      </c>
      <c r="AK5" s="7">
        <v>93.62</v>
      </c>
      <c r="AL5" s="153">
        <f t="shared" si="1"/>
        <v>0.21619312112796407</v>
      </c>
      <c r="AQ5" s="7">
        <v>29.76</v>
      </c>
      <c r="AR5" s="7">
        <v>106.38</v>
      </c>
      <c r="AS5" s="160">
        <f t="shared" si="2"/>
        <v>0.27975183305132545</v>
      </c>
      <c r="AX5" s="122"/>
      <c r="BB5" s="80">
        <v>0.68</v>
      </c>
      <c r="BC5" s="80">
        <v>0.88</v>
      </c>
      <c r="BD5" s="127">
        <f t="shared" si="0"/>
        <v>0.77272727272727282</v>
      </c>
      <c r="BI5" s="7">
        <v>50</v>
      </c>
      <c r="BJ5" s="7">
        <v>200</v>
      </c>
      <c r="BK5" s="7">
        <v>1400</v>
      </c>
      <c r="BL5" s="7">
        <v>200</v>
      </c>
      <c r="BM5" s="60" t="s">
        <v>638</v>
      </c>
      <c r="BN5" s="60" t="s">
        <v>639</v>
      </c>
    </row>
    <row r="6" spans="1:76" s="7" customFormat="1" ht="19.95" customHeight="1">
      <c r="A6" s="2" t="s">
        <v>118</v>
      </c>
      <c r="B6" s="71">
        <v>1996</v>
      </c>
      <c r="C6" s="129"/>
      <c r="D6" s="8" t="s">
        <v>119</v>
      </c>
      <c r="E6" s="137" t="s">
        <v>481</v>
      </c>
      <c r="F6" s="12" t="s">
        <v>368</v>
      </c>
      <c r="G6" s="137" t="s">
        <v>850</v>
      </c>
      <c r="H6" s="137" t="s">
        <v>112</v>
      </c>
      <c r="I6" s="135" t="s">
        <v>865</v>
      </c>
      <c r="J6" s="135" t="s">
        <v>263</v>
      </c>
      <c r="K6" s="13" t="s">
        <v>120</v>
      </c>
      <c r="L6" s="12" t="s">
        <v>121</v>
      </c>
      <c r="M6" s="12" t="s">
        <v>122</v>
      </c>
      <c r="N6" s="12" t="s">
        <v>123</v>
      </c>
      <c r="O6" s="114" t="s">
        <v>1030</v>
      </c>
      <c r="P6" s="12" t="s">
        <v>97</v>
      </c>
      <c r="Q6" s="12" t="s">
        <v>124</v>
      </c>
      <c r="R6" s="12" t="s">
        <v>125</v>
      </c>
      <c r="S6" s="12" t="s">
        <v>971</v>
      </c>
      <c r="T6" s="114" t="s">
        <v>101</v>
      </c>
      <c r="U6" s="135" t="s">
        <v>860</v>
      </c>
      <c r="V6" s="137" t="s">
        <v>102</v>
      </c>
      <c r="W6" s="188" t="s">
        <v>126</v>
      </c>
      <c r="X6" s="32">
        <v>100</v>
      </c>
      <c r="Y6" s="32" t="s">
        <v>127</v>
      </c>
      <c r="Z6" s="34">
        <v>80</v>
      </c>
      <c r="AA6" s="32" t="s">
        <v>105</v>
      </c>
      <c r="AB6" s="32"/>
      <c r="AC6" s="33"/>
      <c r="AE6" s="12" t="s">
        <v>971</v>
      </c>
      <c r="AF6" s="7" t="s">
        <v>629</v>
      </c>
      <c r="AG6" s="7" t="s">
        <v>630</v>
      </c>
      <c r="AH6" s="7" t="s">
        <v>631</v>
      </c>
      <c r="AI6" s="7" t="s">
        <v>632</v>
      </c>
      <c r="AJ6" s="7">
        <v>89.92</v>
      </c>
      <c r="AK6" s="7">
        <v>229.17</v>
      </c>
      <c r="AL6" s="153">
        <f t="shared" si="1"/>
        <v>0.39237247458218794</v>
      </c>
      <c r="AQ6" s="7">
        <v>310.08</v>
      </c>
      <c r="AR6" s="7">
        <v>520.83000000000004</v>
      </c>
      <c r="AS6" s="160">
        <f t="shared" si="2"/>
        <v>0.59535741028742573</v>
      </c>
      <c r="AX6" s="122"/>
      <c r="BB6" s="80">
        <v>0.28999999999999998</v>
      </c>
      <c r="BC6" s="80">
        <v>0.44</v>
      </c>
      <c r="BD6" s="127">
        <f t="shared" si="0"/>
        <v>0.65909090909090906</v>
      </c>
      <c r="BI6" s="7">
        <v>400</v>
      </c>
      <c r="BJ6" s="7">
        <v>750</v>
      </c>
      <c r="BM6" s="22" t="s">
        <v>640</v>
      </c>
      <c r="BN6" s="22" t="s">
        <v>641</v>
      </c>
    </row>
    <row r="7" spans="1:76" s="7" customFormat="1" ht="19.95" customHeight="1">
      <c r="A7" s="2" t="s">
        <v>118</v>
      </c>
      <c r="B7" s="71">
        <v>1996</v>
      </c>
      <c r="C7" s="129"/>
      <c r="D7" s="8" t="s">
        <v>128</v>
      </c>
      <c r="E7" s="137" t="s">
        <v>481</v>
      </c>
      <c r="F7" s="12" t="s">
        <v>368</v>
      </c>
      <c r="G7" s="137" t="s">
        <v>850</v>
      </c>
      <c r="H7" s="137" t="s">
        <v>112</v>
      </c>
      <c r="I7" s="135" t="s">
        <v>865</v>
      </c>
      <c r="J7" s="135" t="s">
        <v>263</v>
      </c>
      <c r="K7" s="13" t="s">
        <v>120</v>
      </c>
      <c r="L7" s="12" t="s">
        <v>121</v>
      </c>
      <c r="M7" s="12" t="s">
        <v>122</v>
      </c>
      <c r="N7" s="12" t="s">
        <v>123</v>
      </c>
      <c r="O7" s="114" t="s">
        <v>1030</v>
      </c>
      <c r="P7" s="12" t="s">
        <v>97</v>
      </c>
      <c r="Q7" s="12" t="s">
        <v>124</v>
      </c>
      <c r="R7" s="12" t="s">
        <v>129</v>
      </c>
      <c r="S7" s="12" t="s">
        <v>861</v>
      </c>
      <c r="T7" s="114" t="s">
        <v>101</v>
      </c>
      <c r="U7" s="135" t="s">
        <v>860</v>
      </c>
      <c r="V7" s="137" t="s">
        <v>102</v>
      </c>
      <c r="W7" s="188" t="s">
        <v>126</v>
      </c>
      <c r="X7" s="32">
        <v>100</v>
      </c>
      <c r="Y7" s="32" t="s">
        <v>127</v>
      </c>
      <c r="Z7" s="34">
        <v>80</v>
      </c>
      <c r="AA7" s="32" t="s">
        <v>105</v>
      </c>
      <c r="AB7" s="32"/>
      <c r="AC7" s="33"/>
      <c r="AE7" s="12" t="s">
        <v>861</v>
      </c>
      <c r="AF7" s="7" t="s">
        <v>629</v>
      </c>
      <c r="AG7" s="7" t="s">
        <v>630</v>
      </c>
      <c r="AH7" s="7" t="s">
        <v>631</v>
      </c>
      <c r="AI7" s="7" t="s">
        <v>632</v>
      </c>
      <c r="AJ7" s="7">
        <v>178.43</v>
      </c>
      <c r="AK7" s="7">
        <v>133.97</v>
      </c>
      <c r="AL7" s="153">
        <f t="shared" si="1"/>
        <v>1.331865342987236</v>
      </c>
      <c r="AQ7" s="7">
        <v>171.57</v>
      </c>
      <c r="AR7" s="7">
        <v>141.03</v>
      </c>
      <c r="AS7" s="160">
        <f t="shared" si="2"/>
        <v>1.2165496702829184</v>
      </c>
      <c r="AX7" s="122"/>
      <c r="BB7" s="80">
        <v>1.04</v>
      </c>
      <c r="BC7" s="80">
        <v>0.95</v>
      </c>
      <c r="BD7" s="127">
        <f t="shared" si="0"/>
        <v>1.0947368421052632</v>
      </c>
      <c r="BI7" s="7">
        <v>350</v>
      </c>
      <c r="BJ7" s="7">
        <v>275</v>
      </c>
      <c r="BM7" s="22" t="s">
        <v>640</v>
      </c>
      <c r="BN7" s="22" t="s">
        <v>641</v>
      </c>
    </row>
    <row r="8" spans="1:76" s="12" customFormat="1" ht="19.95" customHeight="1">
      <c r="A8" s="2" t="s">
        <v>644</v>
      </c>
      <c r="B8" s="71">
        <v>1998</v>
      </c>
      <c r="C8" s="129"/>
      <c r="D8" s="75" t="s">
        <v>119</v>
      </c>
      <c r="E8" s="137" t="s">
        <v>481</v>
      </c>
      <c r="G8" s="137" t="s">
        <v>850</v>
      </c>
      <c r="H8" s="137" t="s">
        <v>112</v>
      </c>
      <c r="I8" s="135" t="s">
        <v>853</v>
      </c>
      <c r="J8" s="135" t="s">
        <v>263</v>
      </c>
      <c r="K8" s="129"/>
      <c r="L8" s="129"/>
      <c r="M8" s="129"/>
      <c r="N8" s="12" t="s">
        <v>450</v>
      </c>
      <c r="O8" s="114" t="s">
        <v>1030</v>
      </c>
      <c r="P8" s="12" t="s">
        <v>645</v>
      </c>
      <c r="Q8" s="12" t="s">
        <v>98</v>
      </c>
      <c r="R8" s="12" t="s">
        <v>646</v>
      </c>
      <c r="S8" s="12" t="s">
        <v>647</v>
      </c>
      <c r="T8" s="114" t="s">
        <v>648</v>
      </c>
      <c r="U8" s="135" t="s">
        <v>860</v>
      </c>
      <c r="V8" s="148" t="s">
        <v>102</v>
      </c>
      <c r="W8" s="189">
        <v>150</v>
      </c>
      <c r="X8" s="76">
        <v>150</v>
      </c>
      <c r="Y8" s="76" t="s">
        <v>649</v>
      </c>
      <c r="Z8" s="76"/>
      <c r="AA8" s="76" t="s">
        <v>105</v>
      </c>
      <c r="AB8" s="76"/>
      <c r="AC8" s="76"/>
      <c r="AD8" s="75"/>
      <c r="AE8" s="12" t="s">
        <v>650</v>
      </c>
      <c r="AG8" s="12" t="s">
        <v>504</v>
      </c>
      <c r="AH8" s="12" t="s">
        <v>651</v>
      </c>
      <c r="AI8" s="12" t="s">
        <v>1007</v>
      </c>
      <c r="AJ8" s="77">
        <v>220</v>
      </c>
      <c r="AK8" s="77">
        <v>100</v>
      </c>
      <c r="AL8" s="153">
        <f t="shared" si="1"/>
        <v>2.2000000000000002</v>
      </c>
      <c r="AQ8" s="68">
        <v>280</v>
      </c>
      <c r="AR8" s="68">
        <v>100</v>
      </c>
      <c r="AS8" s="160">
        <f t="shared" si="2"/>
        <v>2.8</v>
      </c>
      <c r="AX8" s="121"/>
      <c r="BB8" s="81">
        <v>0.75</v>
      </c>
      <c r="BC8" s="81">
        <v>1</v>
      </c>
      <c r="BD8" s="127">
        <f t="shared" si="0"/>
        <v>0.75</v>
      </c>
      <c r="BM8" s="12" t="s">
        <v>640</v>
      </c>
      <c r="BN8" s="12" t="s">
        <v>652</v>
      </c>
    </row>
    <row r="9" spans="1:76" s="7" customFormat="1" ht="19.95" customHeight="1">
      <c r="A9" s="2" t="s">
        <v>130</v>
      </c>
      <c r="B9" s="71">
        <v>2000</v>
      </c>
      <c r="C9" s="129"/>
      <c r="D9" s="8" t="s">
        <v>119</v>
      </c>
      <c r="E9" s="137" t="s">
        <v>481</v>
      </c>
      <c r="F9" s="12" t="s">
        <v>369</v>
      </c>
      <c r="G9" s="137" t="s">
        <v>850</v>
      </c>
      <c r="H9" s="137" t="s">
        <v>112</v>
      </c>
      <c r="I9" s="135" t="s">
        <v>853</v>
      </c>
      <c r="J9" s="135" t="s">
        <v>263</v>
      </c>
      <c r="K9" s="13" t="s">
        <v>132</v>
      </c>
      <c r="L9" s="12" t="s">
        <v>133</v>
      </c>
      <c r="M9" s="23"/>
      <c r="N9" s="12" t="s">
        <v>513</v>
      </c>
      <c r="O9" s="114" t="s">
        <v>1030</v>
      </c>
      <c r="P9" s="12" t="s">
        <v>134</v>
      </c>
      <c r="Q9" s="12" t="s">
        <v>135</v>
      </c>
      <c r="R9" s="12" t="s">
        <v>136</v>
      </c>
      <c r="S9" s="12" t="s">
        <v>957</v>
      </c>
      <c r="T9" s="114" t="s">
        <v>137</v>
      </c>
      <c r="U9" s="135" t="s">
        <v>860</v>
      </c>
      <c r="V9" s="137" t="s">
        <v>102</v>
      </c>
      <c r="W9" s="188" t="s">
        <v>138</v>
      </c>
      <c r="X9" s="32">
        <v>200</v>
      </c>
      <c r="Y9" s="32" t="s">
        <v>139</v>
      </c>
      <c r="Z9" s="34">
        <v>80</v>
      </c>
      <c r="AA9" s="32" t="s">
        <v>105</v>
      </c>
      <c r="AB9" s="32"/>
      <c r="AC9" s="33"/>
      <c r="AE9" s="7" t="s">
        <v>653</v>
      </c>
      <c r="AF9" s="7" t="s">
        <v>133</v>
      </c>
      <c r="AG9" s="7" t="s">
        <v>654</v>
      </c>
      <c r="AH9" s="7" t="s">
        <v>655</v>
      </c>
      <c r="AI9" s="7" t="s">
        <v>632</v>
      </c>
      <c r="AJ9" s="67">
        <v>110</v>
      </c>
      <c r="AK9" s="67">
        <v>100</v>
      </c>
      <c r="AL9" s="153">
        <f t="shared" si="1"/>
        <v>1.1000000000000001</v>
      </c>
      <c r="AQ9" s="64">
        <v>120</v>
      </c>
      <c r="AR9" s="64">
        <v>100</v>
      </c>
      <c r="AS9" s="160">
        <f t="shared" si="2"/>
        <v>1.2</v>
      </c>
      <c r="AX9" s="122"/>
      <c r="BB9" s="82">
        <v>0.92</v>
      </c>
      <c r="BC9" s="82">
        <v>1</v>
      </c>
      <c r="BD9" s="127">
        <f t="shared" si="0"/>
        <v>0.92</v>
      </c>
      <c r="BK9" s="7" t="s">
        <v>656</v>
      </c>
      <c r="BL9" s="7" t="s">
        <v>656</v>
      </c>
      <c r="BM9" s="22" t="s">
        <v>640</v>
      </c>
      <c r="BN9" s="22" t="s">
        <v>657</v>
      </c>
    </row>
    <row r="10" spans="1:76" s="7" customFormat="1" ht="19.95" customHeight="1">
      <c r="A10" s="2" t="s">
        <v>130</v>
      </c>
      <c r="B10" s="71">
        <v>2000</v>
      </c>
      <c r="C10" s="129"/>
      <c r="D10" s="8" t="s">
        <v>128</v>
      </c>
      <c r="E10" s="137" t="s">
        <v>481</v>
      </c>
      <c r="F10" s="12" t="s">
        <v>369</v>
      </c>
      <c r="G10" s="137" t="s">
        <v>850</v>
      </c>
      <c r="H10" s="137" t="s">
        <v>112</v>
      </c>
      <c r="I10" s="135" t="s">
        <v>853</v>
      </c>
      <c r="J10" s="135" t="s">
        <v>263</v>
      </c>
      <c r="K10" s="13" t="s">
        <v>132</v>
      </c>
      <c r="L10" s="12" t="s">
        <v>133</v>
      </c>
      <c r="M10" s="23"/>
      <c r="N10" s="12" t="s">
        <v>513</v>
      </c>
      <c r="O10" s="114" t="s">
        <v>1030</v>
      </c>
      <c r="P10" s="12" t="s">
        <v>134</v>
      </c>
      <c r="Q10" s="12" t="s">
        <v>135</v>
      </c>
      <c r="R10" s="12" t="s">
        <v>140</v>
      </c>
      <c r="S10" s="12" t="s">
        <v>141</v>
      </c>
      <c r="T10" s="114" t="s">
        <v>137</v>
      </c>
      <c r="U10" s="135" t="s">
        <v>860</v>
      </c>
      <c r="V10" s="137" t="s">
        <v>102</v>
      </c>
      <c r="W10" s="188" t="s">
        <v>138</v>
      </c>
      <c r="X10" s="32">
        <v>200</v>
      </c>
      <c r="Y10" s="32" t="s">
        <v>139</v>
      </c>
      <c r="Z10" s="34">
        <v>80</v>
      </c>
      <c r="AA10" s="32" t="s">
        <v>105</v>
      </c>
      <c r="AB10" s="32"/>
      <c r="AC10" s="33"/>
      <c r="AE10" s="7" t="s">
        <v>658</v>
      </c>
      <c r="AF10" s="7" t="s">
        <v>133</v>
      </c>
      <c r="AG10" s="7" t="s">
        <v>654</v>
      </c>
      <c r="AH10" s="7" t="s">
        <v>655</v>
      </c>
      <c r="AI10" s="7" t="s">
        <v>632</v>
      </c>
      <c r="AJ10" s="67">
        <v>90</v>
      </c>
      <c r="AK10" s="67">
        <v>100</v>
      </c>
      <c r="AL10" s="153">
        <f t="shared" si="1"/>
        <v>0.9</v>
      </c>
      <c r="AQ10" s="64">
        <v>90</v>
      </c>
      <c r="AR10" s="64">
        <v>100</v>
      </c>
      <c r="AS10" s="160">
        <f t="shared" si="2"/>
        <v>0.9</v>
      </c>
      <c r="AX10" s="122"/>
      <c r="BB10" s="82">
        <v>0.95</v>
      </c>
      <c r="BC10" s="82">
        <v>1</v>
      </c>
      <c r="BD10" s="127">
        <f t="shared" si="0"/>
        <v>0.95</v>
      </c>
      <c r="BK10" s="7" t="s">
        <v>656</v>
      </c>
      <c r="BL10" s="7" t="s">
        <v>656</v>
      </c>
      <c r="BM10" s="22" t="s">
        <v>640</v>
      </c>
      <c r="BN10" s="22" t="s">
        <v>657</v>
      </c>
    </row>
    <row r="11" spans="1:76" s="7" customFormat="1" ht="19.95" customHeight="1">
      <c r="A11" s="2" t="s">
        <v>765</v>
      </c>
      <c r="B11" s="71">
        <v>2013</v>
      </c>
      <c r="C11" s="129"/>
      <c r="D11" s="8" t="s">
        <v>766</v>
      </c>
      <c r="E11" s="137" t="s">
        <v>480</v>
      </c>
      <c r="F11" s="12" t="s">
        <v>268</v>
      </c>
      <c r="G11" s="137" t="s">
        <v>850</v>
      </c>
      <c r="H11" s="137" t="s">
        <v>589</v>
      </c>
      <c r="I11" s="135" t="s">
        <v>853</v>
      </c>
      <c r="J11" s="135" t="s">
        <v>256</v>
      </c>
      <c r="K11" s="13" t="s">
        <v>269</v>
      </c>
      <c r="L11" s="12" t="s">
        <v>270</v>
      </c>
      <c r="M11" s="13">
        <v>100</v>
      </c>
      <c r="N11" s="12" t="s">
        <v>451</v>
      </c>
      <c r="O11" s="114" t="s">
        <v>1030</v>
      </c>
      <c r="P11" s="12" t="s">
        <v>767</v>
      </c>
      <c r="Q11" s="12" t="s">
        <v>768</v>
      </c>
      <c r="R11" s="12" t="s">
        <v>769</v>
      </c>
      <c r="S11" s="12" t="s">
        <v>770</v>
      </c>
      <c r="T11" s="114" t="s">
        <v>574</v>
      </c>
      <c r="U11" s="135" t="s">
        <v>1053</v>
      </c>
      <c r="V11" s="137" t="s">
        <v>938</v>
      </c>
      <c r="W11" s="32" t="s">
        <v>271</v>
      </c>
      <c r="X11" s="32"/>
      <c r="Y11" s="32" t="s">
        <v>272</v>
      </c>
      <c r="Z11" s="34"/>
      <c r="AA11" s="32"/>
      <c r="AB11" s="32"/>
      <c r="AC11" s="33"/>
      <c r="AE11" s="7" t="s">
        <v>771</v>
      </c>
      <c r="AG11" s="7" t="s">
        <v>687</v>
      </c>
      <c r="AH11" s="7" t="s">
        <v>694</v>
      </c>
      <c r="AI11" s="7" t="s">
        <v>273</v>
      </c>
      <c r="AJ11" s="62"/>
      <c r="AK11" s="62"/>
      <c r="AL11" s="153"/>
      <c r="AQ11" s="62"/>
      <c r="AR11" s="62"/>
      <c r="AS11" s="160"/>
      <c r="AX11" s="122"/>
      <c r="BB11" s="82">
        <f>1/4.5</f>
        <v>0.22222222222222221</v>
      </c>
      <c r="BC11" s="82">
        <f>1/6.5</f>
        <v>0.15384615384615385</v>
      </c>
      <c r="BD11" s="127">
        <f>BB11/BC11</f>
        <v>1.4444444444444442</v>
      </c>
      <c r="BN11" s="22"/>
      <c r="BO11" s="22"/>
    </row>
    <row r="12" spans="1:76" s="7" customFormat="1" ht="19.95" customHeight="1">
      <c r="A12" s="2" t="s">
        <v>765</v>
      </c>
      <c r="B12" s="71">
        <v>2013</v>
      </c>
      <c r="C12" s="129"/>
      <c r="D12" s="8" t="s">
        <v>772</v>
      </c>
      <c r="E12" s="137" t="s">
        <v>480</v>
      </c>
      <c r="F12" s="12" t="s">
        <v>268</v>
      </c>
      <c r="G12" s="137" t="s">
        <v>850</v>
      </c>
      <c r="H12" s="137" t="s">
        <v>589</v>
      </c>
      <c r="I12" s="135" t="s">
        <v>853</v>
      </c>
      <c r="J12" s="135" t="s">
        <v>256</v>
      </c>
      <c r="K12" s="13" t="s">
        <v>269</v>
      </c>
      <c r="L12" s="12" t="s">
        <v>270</v>
      </c>
      <c r="M12" s="13">
        <v>100</v>
      </c>
      <c r="N12" s="12" t="s">
        <v>451</v>
      </c>
      <c r="O12" s="114" t="s">
        <v>1030</v>
      </c>
      <c r="P12" s="12" t="s">
        <v>767</v>
      </c>
      <c r="Q12" s="12" t="s">
        <v>768</v>
      </c>
      <c r="R12" s="12" t="s">
        <v>769</v>
      </c>
      <c r="S12" s="12" t="s">
        <v>770</v>
      </c>
      <c r="T12" s="114" t="s">
        <v>574</v>
      </c>
      <c r="U12" s="135" t="s">
        <v>1053</v>
      </c>
      <c r="V12" s="137" t="s">
        <v>938</v>
      </c>
      <c r="W12" s="32" t="s">
        <v>271</v>
      </c>
      <c r="X12" s="32"/>
      <c r="Y12" s="32" t="s">
        <v>272</v>
      </c>
      <c r="Z12" s="34"/>
      <c r="AA12" s="32"/>
      <c r="AB12" s="32"/>
      <c r="AC12" s="33"/>
      <c r="AE12" s="7" t="s">
        <v>771</v>
      </c>
      <c r="AG12" s="7" t="s">
        <v>687</v>
      </c>
      <c r="AH12" s="7" t="s">
        <v>694</v>
      </c>
      <c r="AI12" s="7" t="s">
        <v>273</v>
      </c>
      <c r="AJ12" s="62"/>
      <c r="AK12" s="62"/>
      <c r="AL12" s="153"/>
      <c r="AQ12" s="62"/>
      <c r="AR12" s="62"/>
      <c r="AS12" s="160"/>
      <c r="AX12" s="122"/>
      <c r="BB12" s="82">
        <f>1/1.13</f>
        <v>0.88495575221238942</v>
      </c>
      <c r="BC12" s="82">
        <f>1/1.2</f>
        <v>0.83333333333333337</v>
      </c>
      <c r="BD12" s="127">
        <f>BB12/BC12</f>
        <v>1.0619469026548674</v>
      </c>
      <c r="BN12" s="22"/>
      <c r="BO12" s="22"/>
    </row>
    <row r="13" spans="1:76" s="7" customFormat="1" ht="19.95" customHeight="1">
      <c r="A13" s="3" t="s">
        <v>847</v>
      </c>
      <c r="B13" s="72">
        <v>2006</v>
      </c>
      <c r="C13" s="127"/>
      <c r="D13" s="8" t="s">
        <v>360</v>
      </c>
      <c r="E13" s="137" t="s">
        <v>481</v>
      </c>
      <c r="F13" s="21"/>
      <c r="G13" s="135" t="s">
        <v>850</v>
      </c>
      <c r="H13" s="135" t="s">
        <v>588</v>
      </c>
      <c r="I13" s="135" t="s">
        <v>853</v>
      </c>
      <c r="J13" s="135" t="s">
        <v>267</v>
      </c>
      <c r="K13" s="7" t="s">
        <v>848</v>
      </c>
      <c r="L13" s="7" t="s">
        <v>849</v>
      </c>
      <c r="M13" s="7">
        <v>3</v>
      </c>
      <c r="N13" s="7" t="s">
        <v>597</v>
      </c>
      <c r="O13" s="113" t="s">
        <v>1031</v>
      </c>
      <c r="P13" s="7" t="s">
        <v>1013</v>
      </c>
      <c r="Q13" s="7" t="s">
        <v>851</v>
      </c>
      <c r="R13" s="7" t="s">
        <v>855</v>
      </c>
      <c r="S13" s="7" t="s">
        <v>416</v>
      </c>
      <c r="T13" s="113" t="s">
        <v>1011</v>
      </c>
      <c r="U13" s="135" t="s">
        <v>1053</v>
      </c>
      <c r="V13" s="135" t="s">
        <v>1056</v>
      </c>
      <c r="W13" s="33" t="s">
        <v>12</v>
      </c>
      <c r="X13" s="33">
        <v>1895</v>
      </c>
      <c r="Y13" s="33" t="s">
        <v>13</v>
      </c>
      <c r="Z13" s="33"/>
      <c r="AA13" s="33"/>
      <c r="AB13" s="33"/>
      <c r="AC13" s="33"/>
      <c r="AE13" s="171" t="s">
        <v>499</v>
      </c>
      <c r="AF13" s="87">
        <v>0.54166666666666663</v>
      </c>
      <c r="AG13" s="87" t="s">
        <v>854</v>
      </c>
      <c r="AH13" s="87" t="s">
        <v>500</v>
      </c>
      <c r="AI13" s="87" t="s">
        <v>501</v>
      </c>
      <c r="AJ13" s="89"/>
      <c r="AK13" s="89"/>
      <c r="AL13" s="153"/>
      <c r="AM13" s="89"/>
      <c r="AN13" s="89"/>
      <c r="AO13" s="89"/>
      <c r="AP13" s="89"/>
      <c r="AQ13" s="89"/>
      <c r="AR13" s="89"/>
      <c r="AS13" s="160"/>
      <c r="AT13" s="172">
        <v>0.78473300000000001</v>
      </c>
      <c r="AU13" s="172">
        <v>0.91811200000000004</v>
      </c>
      <c r="AV13" s="172">
        <v>1.89655</v>
      </c>
      <c r="AW13" s="172">
        <v>2.2634099999999999</v>
      </c>
      <c r="AX13" s="173">
        <v>0.70740700000000001</v>
      </c>
      <c r="AY13" s="89">
        <v>0.80370399999999997</v>
      </c>
      <c r="AZ13" s="89"/>
      <c r="BA13" s="89"/>
      <c r="BB13" s="174" t="s">
        <v>488</v>
      </c>
      <c r="BC13" s="175"/>
      <c r="BD13" s="127"/>
      <c r="BE13" s="91"/>
      <c r="BF13" s="91"/>
      <c r="BG13" s="91"/>
      <c r="BH13" s="91"/>
      <c r="BI13" s="91"/>
      <c r="BJ13" s="91"/>
      <c r="BK13" s="91">
        <v>1800</v>
      </c>
      <c r="BL13" s="91">
        <v>1800</v>
      </c>
      <c r="BM13" s="91"/>
      <c r="BN13" s="91"/>
      <c r="BO13" s="89"/>
      <c r="BP13" s="89"/>
      <c r="BQ13" s="89"/>
      <c r="BR13" s="89"/>
      <c r="BS13" s="89"/>
      <c r="BT13" s="89"/>
      <c r="BU13" s="89"/>
      <c r="BV13" s="89"/>
      <c r="BW13" s="89"/>
      <c r="BX13" s="89"/>
    </row>
    <row r="14" spans="1:76" s="7" customFormat="1" ht="19.95" customHeight="1">
      <c r="A14" s="3" t="s">
        <v>847</v>
      </c>
      <c r="B14" s="72">
        <v>2006</v>
      </c>
      <c r="C14" s="127"/>
      <c r="D14" s="8" t="s">
        <v>503</v>
      </c>
      <c r="E14" s="137" t="s">
        <v>485</v>
      </c>
      <c r="F14" s="21"/>
      <c r="G14" s="135" t="s">
        <v>850</v>
      </c>
      <c r="H14" s="135" t="s">
        <v>588</v>
      </c>
      <c r="I14" s="135" t="s">
        <v>853</v>
      </c>
      <c r="J14" s="135" t="s">
        <v>267</v>
      </c>
      <c r="K14" s="7" t="s">
        <v>848</v>
      </c>
      <c r="L14" s="7" t="s">
        <v>849</v>
      </c>
      <c r="M14" s="7">
        <v>3</v>
      </c>
      <c r="N14" s="7" t="s">
        <v>597</v>
      </c>
      <c r="O14" s="113" t="s">
        <v>1031</v>
      </c>
      <c r="P14" s="7" t="s">
        <v>1013</v>
      </c>
      <c r="Q14" s="7" t="s">
        <v>851</v>
      </c>
      <c r="R14" s="7" t="s">
        <v>855</v>
      </c>
      <c r="S14" s="7" t="s">
        <v>416</v>
      </c>
      <c r="T14" s="113" t="s">
        <v>1011</v>
      </c>
      <c r="U14" s="135" t="s">
        <v>1053</v>
      </c>
      <c r="V14" s="135" t="s">
        <v>1056</v>
      </c>
      <c r="W14" s="33" t="s">
        <v>12</v>
      </c>
      <c r="X14" s="33">
        <v>1895</v>
      </c>
      <c r="Y14" s="33" t="s">
        <v>13</v>
      </c>
      <c r="Z14" s="33"/>
      <c r="AA14" s="33"/>
      <c r="AB14" s="33"/>
      <c r="AC14" s="33"/>
      <c r="AE14" s="171" t="s">
        <v>499</v>
      </c>
      <c r="AF14" s="176">
        <v>0.5</v>
      </c>
      <c r="AG14" s="176" t="s">
        <v>854</v>
      </c>
      <c r="AH14" s="87" t="s">
        <v>502</v>
      </c>
      <c r="AI14" s="87" t="s">
        <v>501</v>
      </c>
      <c r="AJ14" s="89"/>
      <c r="AK14" s="89"/>
      <c r="AL14" s="153"/>
      <c r="AM14" s="89"/>
      <c r="AN14" s="89"/>
      <c r="AO14" s="89"/>
      <c r="AP14" s="89"/>
      <c r="AQ14" s="89"/>
      <c r="AR14" s="89"/>
      <c r="AS14" s="160"/>
      <c r="AT14" s="172">
        <v>0.54815800000000003</v>
      </c>
      <c r="AU14" s="172">
        <v>0.97065000000000001</v>
      </c>
      <c r="AV14" s="172">
        <v>2.4938400000000001</v>
      </c>
      <c r="AW14" s="172">
        <v>2.71617</v>
      </c>
      <c r="AX14" s="173">
        <v>0.71900799999999998</v>
      </c>
      <c r="AY14" s="89">
        <v>0.84462800000000005</v>
      </c>
      <c r="AZ14" s="89"/>
      <c r="BA14" s="89"/>
      <c r="BB14" s="175"/>
      <c r="BC14" s="175"/>
      <c r="BD14" s="127"/>
      <c r="BE14" s="89"/>
      <c r="BF14" s="89"/>
      <c r="BG14" s="89"/>
      <c r="BH14" s="89"/>
      <c r="BI14" s="89"/>
      <c r="BJ14" s="89"/>
      <c r="BK14" s="89"/>
      <c r="BL14" s="89"/>
      <c r="BM14" s="89"/>
      <c r="BN14" s="89"/>
      <c r="BO14" s="89"/>
      <c r="BP14" s="89"/>
      <c r="BQ14" s="89"/>
      <c r="BR14" s="89"/>
      <c r="BS14" s="89"/>
      <c r="BT14" s="89"/>
      <c r="BU14" s="89"/>
      <c r="BV14" s="89"/>
      <c r="BW14" s="89"/>
      <c r="BX14" s="89"/>
    </row>
    <row r="15" spans="1:76" s="97" customFormat="1" ht="19.95" customHeight="1">
      <c r="A15" s="94" t="s">
        <v>457</v>
      </c>
      <c r="B15" s="95">
        <v>2003</v>
      </c>
      <c r="C15" s="128"/>
      <c r="D15" s="96" t="s">
        <v>1035</v>
      </c>
      <c r="E15" s="136" t="s">
        <v>481</v>
      </c>
      <c r="F15" s="96" t="s">
        <v>790</v>
      </c>
      <c r="G15" s="136" t="s">
        <v>791</v>
      </c>
      <c r="H15" s="136" t="s">
        <v>589</v>
      </c>
      <c r="I15" s="139" t="s">
        <v>853</v>
      </c>
      <c r="J15" s="139" t="s">
        <v>263</v>
      </c>
      <c r="K15" s="13" t="s">
        <v>269</v>
      </c>
      <c r="L15" s="128"/>
      <c r="M15" s="96" t="s">
        <v>1036</v>
      </c>
      <c r="N15" s="97" t="s">
        <v>452</v>
      </c>
      <c r="O15" s="115" t="s">
        <v>1030</v>
      </c>
      <c r="P15" s="96" t="s">
        <v>792</v>
      </c>
      <c r="Q15" s="96" t="s">
        <v>793</v>
      </c>
      <c r="R15" s="96" t="s">
        <v>794</v>
      </c>
      <c r="S15" s="96" t="s">
        <v>971</v>
      </c>
      <c r="T15" s="115" t="s">
        <v>795</v>
      </c>
      <c r="U15" s="136" t="s">
        <v>860</v>
      </c>
      <c r="V15" s="136" t="s">
        <v>938</v>
      </c>
      <c r="W15" s="98"/>
      <c r="X15" s="98"/>
      <c r="Y15" s="98" t="s">
        <v>110</v>
      </c>
      <c r="Z15" s="98"/>
      <c r="AA15" s="98"/>
      <c r="AB15" s="98"/>
      <c r="AC15" s="98"/>
      <c r="AE15" s="97" t="s">
        <v>971</v>
      </c>
      <c r="AG15" s="97" t="s">
        <v>796</v>
      </c>
      <c r="AH15" s="97" t="s">
        <v>694</v>
      </c>
      <c r="AI15" s="97" t="s">
        <v>506</v>
      </c>
      <c r="AL15" s="154"/>
      <c r="AS15" s="161"/>
      <c r="AX15" s="177"/>
      <c r="BB15" s="99">
        <v>0.8</v>
      </c>
      <c r="BC15" s="99">
        <v>0.74</v>
      </c>
      <c r="BD15" s="128">
        <f t="shared" ref="BD15:BD16" si="3">BB15/BC15</f>
        <v>1.0810810810810811</v>
      </c>
      <c r="BT15" s="97">
        <v>27</v>
      </c>
      <c r="BU15" s="97">
        <v>37</v>
      </c>
    </row>
    <row r="16" spans="1:76" s="97" customFormat="1" ht="19.95" customHeight="1">
      <c r="A16" s="94" t="s">
        <v>457</v>
      </c>
      <c r="B16" s="95">
        <v>2003</v>
      </c>
      <c r="C16" s="128"/>
      <c r="D16" s="96" t="s">
        <v>1035</v>
      </c>
      <c r="E16" s="136" t="s">
        <v>481</v>
      </c>
      <c r="F16" s="96" t="s">
        <v>718</v>
      </c>
      <c r="G16" s="136" t="s">
        <v>791</v>
      </c>
      <c r="H16" s="136" t="s">
        <v>589</v>
      </c>
      <c r="I16" s="139" t="s">
        <v>853</v>
      </c>
      <c r="J16" s="139" t="s">
        <v>263</v>
      </c>
      <c r="K16" s="13" t="s">
        <v>269</v>
      </c>
      <c r="L16" s="128"/>
      <c r="M16" s="96" t="s">
        <v>1036</v>
      </c>
      <c r="N16" s="97" t="s">
        <v>452</v>
      </c>
      <c r="O16" s="115" t="s">
        <v>1030</v>
      </c>
      <c r="P16" s="96" t="s">
        <v>792</v>
      </c>
      <c r="Q16" s="96" t="s">
        <v>793</v>
      </c>
      <c r="R16" s="96" t="s">
        <v>794</v>
      </c>
      <c r="S16" s="96" t="s">
        <v>971</v>
      </c>
      <c r="T16" s="115" t="s">
        <v>795</v>
      </c>
      <c r="U16" s="136" t="s">
        <v>860</v>
      </c>
      <c r="V16" s="136" t="s">
        <v>938</v>
      </c>
      <c r="W16" s="98"/>
      <c r="X16" s="98"/>
      <c r="Y16" s="98" t="s">
        <v>110</v>
      </c>
      <c r="Z16" s="98"/>
      <c r="AA16" s="98"/>
      <c r="AB16" s="98"/>
      <c r="AC16" s="98"/>
      <c r="AE16" s="97" t="s">
        <v>971</v>
      </c>
      <c r="AG16" s="97" t="s">
        <v>796</v>
      </c>
      <c r="AH16" s="97" t="s">
        <v>694</v>
      </c>
      <c r="AI16" s="97" t="s">
        <v>506</v>
      </c>
      <c r="AL16" s="154"/>
      <c r="AS16" s="161"/>
      <c r="AX16" s="177"/>
      <c r="BB16" s="99">
        <v>0.74</v>
      </c>
      <c r="BC16" s="99">
        <v>0.67</v>
      </c>
      <c r="BD16" s="128">
        <f t="shared" si="3"/>
        <v>1.1044776119402984</v>
      </c>
      <c r="BT16" s="97">
        <v>30</v>
      </c>
      <c r="BU16" s="97">
        <v>44</v>
      </c>
    </row>
    <row r="17" spans="1:78" s="12" customFormat="1" ht="19.95" customHeight="1">
      <c r="A17" s="2" t="s">
        <v>457</v>
      </c>
      <c r="B17" s="71">
        <v>2003</v>
      </c>
      <c r="C17" s="128"/>
      <c r="D17" s="18" t="s">
        <v>797</v>
      </c>
      <c r="E17" s="137" t="s">
        <v>481</v>
      </c>
      <c r="F17" s="18" t="s">
        <v>798</v>
      </c>
      <c r="G17" s="137" t="s">
        <v>799</v>
      </c>
      <c r="H17" s="137" t="s">
        <v>588</v>
      </c>
      <c r="I17" s="135" t="s">
        <v>865</v>
      </c>
      <c r="J17" s="135" t="s">
        <v>267</v>
      </c>
      <c r="K17" s="13" t="s">
        <v>800</v>
      </c>
      <c r="L17" s="13" t="s">
        <v>801</v>
      </c>
      <c r="M17" s="23"/>
      <c r="N17" s="12" t="s">
        <v>449</v>
      </c>
      <c r="O17" s="114" t="s">
        <v>1030</v>
      </c>
      <c r="P17" s="12" t="s">
        <v>802</v>
      </c>
      <c r="Q17" s="13" t="s">
        <v>803</v>
      </c>
      <c r="R17" s="13" t="s">
        <v>804</v>
      </c>
      <c r="S17" s="13" t="s">
        <v>805</v>
      </c>
      <c r="T17" s="114" t="s">
        <v>795</v>
      </c>
      <c r="U17" s="137" t="s">
        <v>860</v>
      </c>
      <c r="V17" s="137" t="s">
        <v>102</v>
      </c>
      <c r="W17" s="35" t="s">
        <v>806</v>
      </c>
      <c r="X17" s="32">
        <v>500</v>
      </c>
      <c r="Y17" s="32" t="s">
        <v>657</v>
      </c>
      <c r="Z17" s="32"/>
      <c r="AA17" s="32">
        <v>360</v>
      </c>
      <c r="AB17" s="32"/>
      <c r="AC17" s="32"/>
      <c r="AE17" s="12" t="s">
        <v>807</v>
      </c>
      <c r="AG17" s="12" t="s">
        <v>808</v>
      </c>
      <c r="AI17" s="12" t="s">
        <v>541</v>
      </c>
      <c r="AL17" s="153"/>
      <c r="AS17" s="160"/>
      <c r="AX17" s="121">
        <v>100</v>
      </c>
      <c r="AY17" s="12">
        <v>165</v>
      </c>
      <c r="BB17" s="81"/>
      <c r="BC17" s="81"/>
      <c r="BD17" s="127"/>
      <c r="BK17" s="12">
        <v>500</v>
      </c>
      <c r="BL17" s="12">
        <v>500</v>
      </c>
      <c r="BM17" s="12">
        <v>20</v>
      </c>
      <c r="BN17" s="12">
        <v>20</v>
      </c>
      <c r="BO17" s="12">
        <v>0.02</v>
      </c>
      <c r="BP17" s="12">
        <v>0.18</v>
      </c>
      <c r="BQ17" s="12">
        <v>2</v>
      </c>
      <c r="BR17" s="12">
        <v>16</v>
      </c>
      <c r="BW17" s="12">
        <v>50</v>
      </c>
      <c r="BX17" s="12">
        <v>0</v>
      </c>
    </row>
    <row r="18" spans="1:78" s="12" customFormat="1" ht="19.95" customHeight="1">
      <c r="A18" s="12" t="s">
        <v>458</v>
      </c>
      <c r="B18" s="71">
        <v>2007</v>
      </c>
      <c r="C18" s="129"/>
      <c r="D18" s="13" t="s">
        <v>291</v>
      </c>
      <c r="E18" s="137" t="s">
        <v>481</v>
      </c>
      <c r="F18" s="13" t="s">
        <v>809</v>
      </c>
      <c r="G18" s="137" t="s">
        <v>850</v>
      </c>
      <c r="H18" s="137" t="s">
        <v>589</v>
      </c>
      <c r="I18" s="135" t="s">
        <v>853</v>
      </c>
      <c r="J18" s="135" t="s">
        <v>263</v>
      </c>
      <c r="K18" s="13" t="s">
        <v>274</v>
      </c>
      <c r="L18" s="129"/>
      <c r="M18" s="13">
        <v>4</v>
      </c>
      <c r="N18" s="12" t="s">
        <v>453</v>
      </c>
      <c r="O18" s="114" t="s">
        <v>1030</v>
      </c>
      <c r="P18" s="12" t="s">
        <v>810</v>
      </c>
      <c r="Q18" s="12" t="s">
        <v>395</v>
      </c>
      <c r="R18" s="68" t="s">
        <v>396</v>
      </c>
      <c r="S18" s="69" t="s">
        <v>811</v>
      </c>
      <c r="T18" s="114" t="s">
        <v>8</v>
      </c>
      <c r="U18" s="137" t="s">
        <v>860</v>
      </c>
      <c r="V18" s="137" t="s">
        <v>938</v>
      </c>
      <c r="W18" s="32"/>
      <c r="X18" s="32"/>
      <c r="Y18" s="32"/>
      <c r="Z18" s="32"/>
      <c r="AA18" s="32"/>
      <c r="AB18" s="32"/>
      <c r="AC18" s="32"/>
      <c r="AE18" s="69" t="s">
        <v>811</v>
      </c>
      <c r="AF18" s="12" t="s">
        <v>812</v>
      </c>
      <c r="AG18" s="12" t="s">
        <v>796</v>
      </c>
      <c r="AH18" s="12" t="s">
        <v>694</v>
      </c>
      <c r="AI18" s="12" t="s">
        <v>813</v>
      </c>
      <c r="AJ18" s="12">
        <v>1900</v>
      </c>
      <c r="AK18" s="12">
        <v>1520</v>
      </c>
      <c r="AL18" s="155">
        <f>AJ18/AK18</f>
        <v>1.25</v>
      </c>
      <c r="AQ18" s="12">
        <v>1410</v>
      </c>
      <c r="AR18" s="12">
        <v>1460</v>
      </c>
      <c r="AS18" s="162">
        <f>AQ18/AR18</f>
        <v>0.96575342465753422</v>
      </c>
      <c r="AX18" s="178"/>
      <c r="BB18" s="81">
        <f>AJ18/AQ18</f>
        <v>1.3475177304964538</v>
      </c>
      <c r="BC18" s="81">
        <f>AK18/AR18</f>
        <v>1.0410958904109588</v>
      </c>
      <c r="BD18" s="129">
        <f>BB18/BC18</f>
        <v>1.2943262411347518</v>
      </c>
    </row>
    <row r="19" spans="1:78" s="12" customFormat="1" ht="19.95" customHeight="1">
      <c r="A19" s="12" t="s">
        <v>458</v>
      </c>
      <c r="B19" s="71">
        <v>2007</v>
      </c>
      <c r="C19" s="129"/>
      <c r="D19" s="13" t="s">
        <v>291</v>
      </c>
      <c r="E19" s="137" t="s">
        <v>481</v>
      </c>
      <c r="F19" s="13" t="s">
        <v>790</v>
      </c>
      <c r="G19" s="137" t="s">
        <v>850</v>
      </c>
      <c r="H19" s="137" t="s">
        <v>589</v>
      </c>
      <c r="I19" s="135" t="s">
        <v>853</v>
      </c>
      <c r="J19" s="135" t="s">
        <v>263</v>
      </c>
      <c r="K19" s="13" t="s">
        <v>274</v>
      </c>
      <c r="L19" s="129"/>
      <c r="M19" s="13">
        <v>4</v>
      </c>
      <c r="N19" s="12" t="s">
        <v>453</v>
      </c>
      <c r="O19" s="114" t="s">
        <v>1030</v>
      </c>
      <c r="P19" s="12" t="s">
        <v>810</v>
      </c>
      <c r="Q19" s="12" t="s">
        <v>395</v>
      </c>
      <c r="R19" s="68" t="s">
        <v>396</v>
      </c>
      <c r="S19" s="69" t="s">
        <v>811</v>
      </c>
      <c r="T19" s="114" t="s">
        <v>8</v>
      </c>
      <c r="U19" s="137" t="s">
        <v>860</v>
      </c>
      <c r="V19" s="137" t="s">
        <v>938</v>
      </c>
      <c r="W19" s="32"/>
      <c r="X19" s="32"/>
      <c r="Y19" s="32"/>
      <c r="Z19" s="32"/>
      <c r="AA19" s="32"/>
      <c r="AB19" s="32"/>
      <c r="AC19" s="32"/>
      <c r="AE19" s="69" t="s">
        <v>811</v>
      </c>
      <c r="AF19" s="12" t="s">
        <v>812</v>
      </c>
      <c r="AG19" s="12" t="s">
        <v>796</v>
      </c>
      <c r="AH19" s="12" t="s">
        <v>694</v>
      </c>
      <c r="AI19" s="12" t="s">
        <v>813</v>
      </c>
      <c r="AJ19" s="12">
        <v>1800</v>
      </c>
      <c r="AK19" s="12">
        <v>1350</v>
      </c>
      <c r="AL19" s="155">
        <f>AJ19/AK19</f>
        <v>1.3333333333333333</v>
      </c>
      <c r="AQ19" s="12">
        <v>2000</v>
      </c>
      <c r="AR19" s="12">
        <v>1850</v>
      </c>
      <c r="AS19" s="162">
        <f>AQ19/AR19</f>
        <v>1.0810810810810811</v>
      </c>
      <c r="AX19" s="178"/>
      <c r="BB19" s="81">
        <v>0.73699999999999999</v>
      </c>
      <c r="BC19" s="81">
        <v>0.69299999999999995</v>
      </c>
      <c r="BD19" s="129">
        <f>BB19/BC19</f>
        <v>1.0634920634920635</v>
      </c>
      <c r="BT19" s="12">
        <v>31.5</v>
      </c>
      <c r="BU19" s="12">
        <v>37.700000000000003</v>
      </c>
    </row>
    <row r="20" spans="1:78" s="12" customFormat="1" ht="19.95" customHeight="1">
      <c r="A20" s="12" t="s">
        <v>458</v>
      </c>
      <c r="B20" s="71">
        <v>2007</v>
      </c>
      <c r="C20" s="129"/>
      <c r="D20" s="13" t="s">
        <v>291</v>
      </c>
      <c r="E20" s="137" t="s">
        <v>481</v>
      </c>
      <c r="F20" s="13" t="s">
        <v>814</v>
      </c>
      <c r="G20" s="137" t="s">
        <v>850</v>
      </c>
      <c r="H20" s="137" t="s">
        <v>589</v>
      </c>
      <c r="I20" s="135" t="s">
        <v>853</v>
      </c>
      <c r="J20" s="135" t="s">
        <v>263</v>
      </c>
      <c r="K20" s="13" t="s">
        <v>274</v>
      </c>
      <c r="L20" s="129"/>
      <c r="M20" s="13">
        <v>4</v>
      </c>
      <c r="N20" s="12" t="s">
        <v>453</v>
      </c>
      <c r="O20" s="114" t="s">
        <v>1030</v>
      </c>
      <c r="P20" s="12" t="s">
        <v>810</v>
      </c>
      <c r="Q20" s="12" t="s">
        <v>395</v>
      </c>
      <c r="R20" s="68" t="s">
        <v>396</v>
      </c>
      <c r="S20" s="69" t="s">
        <v>815</v>
      </c>
      <c r="T20" s="114" t="s">
        <v>8</v>
      </c>
      <c r="U20" s="137" t="s">
        <v>860</v>
      </c>
      <c r="V20" s="137" t="s">
        <v>938</v>
      </c>
      <c r="W20" s="32"/>
      <c r="X20" s="32"/>
      <c r="Y20" s="32"/>
      <c r="Z20" s="32"/>
      <c r="AA20" s="32"/>
      <c r="AB20" s="32"/>
      <c r="AC20" s="32"/>
      <c r="AE20" s="69" t="s">
        <v>815</v>
      </c>
      <c r="AF20" s="12" t="s">
        <v>812</v>
      </c>
      <c r="AG20" s="12" t="s">
        <v>796</v>
      </c>
      <c r="AH20" s="12" t="s">
        <v>694</v>
      </c>
      <c r="AI20" s="12" t="s">
        <v>813</v>
      </c>
      <c r="AJ20" s="12">
        <v>1800</v>
      </c>
      <c r="AK20" s="12">
        <v>1350</v>
      </c>
      <c r="AL20" s="155">
        <f>AJ20/AK20</f>
        <v>1.3333333333333333</v>
      </c>
      <c r="AQ20" s="12">
        <v>2000</v>
      </c>
      <c r="AR20" s="12">
        <v>1850</v>
      </c>
      <c r="AS20" s="162">
        <f>AQ20/AR20</f>
        <v>1.0810810810810811</v>
      </c>
      <c r="AX20" s="178"/>
      <c r="BB20" s="81">
        <v>0.7</v>
      </c>
      <c r="BC20" s="81">
        <v>0.66100000000000003</v>
      </c>
      <c r="BD20" s="129">
        <f>BB20/BC20</f>
        <v>1.059001512859304</v>
      </c>
      <c r="BT20" s="12">
        <v>39.700000000000003</v>
      </c>
      <c r="BU20" s="12">
        <v>49.6</v>
      </c>
    </row>
    <row r="21" spans="1:78" s="7" customFormat="1" ht="19.95" customHeight="1">
      <c r="A21" s="3" t="s">
        <v>856</v>
      </c>
      <c r="B21" s="72">
        <v>1999</v>
      </c>
      <c r="C21" s="127"/>
      <c r="D21" s="8" t="s">
        <v>590</v>
      </c>
      <c r="E21" s="137" t="s">
        <v>480</v>
      </c>
      <c r="F21" s="7" t="s">
        <v>370</v>
      </c>
      <c r="G21" s="135" t="s">
        <v>850</v>
      </c>
      <c r="H21" s="135" t="s">
        <v>588</v>
      </c>
      <c r="I21" s="135" t="s">
        <v>853</v>
      </c>
      <c r="J21" s="135" t="s">
        <v>263</v>
      </c>
      <c r="K21" s="7" t="s">
        <v>857</v>
      </c>
      <c r="L21" s="21"/>
      <c r="M21" s="7">
        <v>4</v>
      </c>
      <c r="N21" s="7" t="s">
        <v>862</v>
      </c>
      <c r="O21" s="113" t="s">
        <v>1030</v>
      </c>
      <c r="P21" s="7" t="s">
        <v>858</v>
      </c>
      <c r="Q21" s="7" t="s">
        <v>873</v>
      </c>
      <c r="R21" s="7" t="s">
        <v>1014</v>
      </c>
      <c r="S21" s="7" t="s">
        <v>861</v>
      </c>
      <c r="T21" s="113" t="s">
        <v>872</v>
      </c>
      <c r="U21" s="135" t="s">
        <v>860</v>
      </c>
      <c r="V21" s="135" t="s">
        <v>1057</v>
      </c>
      <c r="W21" s="33" t="s">
        <v>887</v>
      </c>
      <c r="X21" s="33">
        <v>100</v>
      </c>
      <c r="Y21" s="33" t="s">
        <v>859</v>
      </c>
      <c r="Z21" s="33"/>
      <c r="AA21" s="33"/>
      <c r="AB21" s="33"/>
      <c r="AC21" s="33"/>
      <c r="AE21" s="171">
        <v>2</v>
      </c>
      <c r="AF21" s="176"/>
      <c r="AG21" s="176" t="s">
        <v>504</v>
      </c>
      <c r="AH21" s="87" t="s">
        <v>505</v>
      </c>
      <c r="AI21" s="87" t="s">
        <v>506</v>
      </c>
      <c r="AJ21" s="89"/>
      <c r="AK21" s="89"/>
      <c r="AL21" s="153"/>
      <c r="AM21" s="89"/>
      <c r="AN21" s="89"/>
      <c r="AO21" s="89"/>
      <c r="AP21" s="89"/>
      <c r="AQ21" s="89"/>
      <c r="AR21" s="89"/>
      <c r="AS21" s="160"/>
      <c r="AT21" s="179"/>
      <c r="AU21" s="179"/>
      <c r="AV21" s="179"/>
      <c r="AW21" s="179"/>
      <c r="AX21" s="173"/>
      <c r="AY21" s="89"/>
      <c r="AZ21" s="89"/>
      <c r="BA21" s="89"/>
      <c r="BB21" s="81"/>
      <c r="BC21" s="81"/>
      <c r="BD21" s="127"/>
      <c r="BE21" s="89">
        <v>3.65774</v>
      </c>
      <c r="BF21" s="89">
        <v>3.54488</v>
      </c>
      <c r="BG21" s="89">
        <v>2.22079</v>
      </c>
      <c r="BH21" s="89">
        <v>2.5770900000000001</v>
      </c>
      <c r="BI21" s="89"/>
      <c r="BJ21" s="89"/>
      <c r="BK21" s="89"/>
      <c r="BL21" s="89"/>
      <c r="BM21" s="89"/>
      <c r="BN21" s="89"/>
      <c r="BO21" s="89"/>
      <c r="BP21" s="89"/>
      <c r="BQ21" s="89">
        <v>5.8016500000000004</v>
      </c>
      <c r="BR21" s="89">
        <v>5.9228399999999999</v>
      </c>
      <c r="BS21" s="89"/>
      <c r="BT21" s="89"/>
      <c r="BU21" s="89"/>
      <c r="BV21" s="89"/>
      <c r="BW21" s="89"/>
      <c r="BX21" s="89"/>
      <c r="BY21" s="171"/>
      <c r="BZ21" s="171"/>
    </row>
    <row r="22" spans="1:78" s="7" customFormat="1" ht="19.95" customHeight="1">
      <c r="A22" s="3" t="s">
        <v>856</v>
      </c>
      <c r="B22" s="72">
        <v>1999</v>
      </c>
      <c r="C22" s="127"/>
      <c r="D22" s="8" t="s">
        <v>591</v>
      </c>
      <c r="E22" s="137" t="s">
        <v>480</v>
      </c>
      <c r="F22" s="7" t="s">
        <v>370</v>
      </c>
      <c r="G22" s="135" t="s">
        <v>850</v>
      </c>
      <c r="H22" s="135" t="s">
        <v>588</v>
      </c>
      <c r="I22" s="135" t="s">
        <v>853</v>
      </c>
      <c r="J22" s="135" t="s">
        <v>263</v>
      </c>
      <c r="K22" s="7" t="s">
        <v>857</v>
      </c>
      <c r="L22" s="21"/>
      <c r="M22" s="7">
        <v>4</v>
      </c>
      <c r="N22" s="7" t="s">
        <v>862</v>
      </c>
      <c r="O22" s="113" t="s">
        <v>1030</v>
      </c>
      <c r="P22" s="7" t="s">
        <v>858</v>
      </c>
      <c r="Q22" s="7" t="s">
        <v>873</v>
      </c>
      <c r="R22" s="7" t="s">
        <v>1014</v>
      </c>
      <c r="S22" s="7" t="s">
        <v>861</v>
      </c>
      <c r="T22" s="113" t="s">
        <v>872</v>
      </c>
      <c r="U22" s="135" t="s">
        <v>860</v>
      </c>
      <c r="V22" s="135" t="s">
        <v>1057</v>
      </c>
      <c r="W22" s="33" t="s">
        <v>887</v>
      </c>
      <c r="X22" s="33">
        <v>100</v>
      </c>
      <c r="Y22" s="33" t="s">
        <v>859</v>
      </c>
      <c r="Z22" s="33"/>
      <c r="AA22" s="33"/>
      <c r="AB22" s="33"/>
      <c r="AC22" s="33"/>
      <c r="AE22" s="171">
        <v>2</v>
      </c>
      <c r="AF22" s="171"/>
      <c r="AG22" s="171" t="s">
        <v>504</v>
      </c>
      <c r="AH22" s="87" t="s">
        <v>505</v>
      </c>
      <c r="AI22" s="87" t="s">
        <v>506</v>
      </c>
      <c r="AJ22" s="89"/>
      <c r="AK22" s="89"/>
      <c r="AL22" s="153"/>
      <c r="AM22" s="89"/>
      <c r="AN22" s="89"/>
      <c r="AO22" s="89"/>
      <c r="AP22" s="89"/>
      <c r="AQ22" s="89"/>
      <c r="AR22" s="89"/>
      <c r="AS22" s="160"/>
      <c r="AT22" s="179"/>
      <c r="AU22" s="179"/>
      <c r="AV22" s="179"/>
      <c r="AW22" s="179"/>
      <c r="AX22" s="173"/>
      <c r="AY22" s="89"/>
      <c r="AZ22" s="89"/>
      <c r="BA22" s="89"/>
      <c r="BB22" s="81"/>
      <c r="BC22" s="81"/>
      <c r="BD22" s="127"/>
      <c r="BE22" s="89">
        <v>3.2840099999999999</v>
      </c>
      <c r="BF22" s="89">
        <v>3.3737400000000002</v>
      </c>
      <c r="BG22" s="89">
        <v>2.07633</v>
      </c>
      <c r="BH22" s="89">
        <v>2.2172399999999999</v>
      </c>
      <c r="BI22" s="89"/>
      <c r="BJ22" s="89"/>
      <c r="BK22" s="89"/>
      <c r="BL22" s="89"/>
      <c r="BM22" s="89"/>
      <c r="BN22" s="89"/>
      <c r="BO22" s="89"/>
      <c r="BP22" s="89"/>
      <c r="BQ22" s="89">
        <v>5.9750899999999998</v>
      </c>
      <c r="BR22" s="89">
        <v>5.9574299999999996</v>
      </c>
      <c r="BS22" s="89"/>
      <c r="BT22" s="89"/>
      <c r="BU22" s="89"/>
      <c r="BV22" s="89"/>
      <c r="BW22" s="89"/>
      <c r="BX22" s="89"/>
      <c r="BY22" s="171"/>
      <c r="BZ22" s="171"/>
    </row>
    <row r="23" spans="1:78" s="7" customFormat="1" ht="19.95" customHeight="1">
      <c r="A23" s="3" t="s">
        <v>856</v>
      </c>
      <c r="B23" s="72">
        <v>1999</v>
      </c>
      <c r="C23" s="127"/>
      <c r="D23" s="8" t="s">
        <v>590</v>
      </c>
      <c r="E23" s="137" t="s">
        <v>480</v>
      </c>
      <c r="F23" s="7" t="s">
        <v>370</v>
      </c>
      <c r="G23" s="135" t="s">
        <v>850</v>
      </c>
      <c r="H23" s="135" t="s">
        <v>588</v>
      </c>
      <c r="I23" s="135" t="s">
        <v>865</v>
      </c>
      <c r="J23" s="135" t="s">
        <v>263</v>
      </c>
      <c r="K23" s="7" t="s">
        <v>857</v>
      </c>
      <c r="L23" s="21"/>
      <c r="M23" s="7">
        <v>4</v>
      </c>
      <c r="N23" s="7" t="s">
        <v>862</v>
      </c>
      <c r="O23" s="113" t="s">
        <v>1030</v>
      </c>
      <c r="P23" s="7" t="s">
        <v>858</v>
      </c>
      <c r="Q23" s="7" t="s">
        <v>873</v>
      </c>
      <c r="R23" s="7" t="s">
        <v>1014</v>
      </c>
      <c r="S23" s="7" t="s">
        <v>861</v>
      </c>
      <c r="T23" s="113" t="s">
        <v>872</v>
      </c>
      <c r="U23" s="135" t="s">
        <v>860</v>
      </c>
      <c r="V23" s="135" t="s">
        <v>1057</v>
      </c>
      <c r="W23" s="33" t="s">
        <v>887</v>
      </c>
      <c r="X23" s="33">
        <v>100</v>
      </c>
      <c r="Y23" s="33" t="s">
        <v>859</v>
      </c>
      <c r="Z23" s="33"/>
      <c r="AA23" s="33"/>
      <c r="AB23" s="33"/>
      <c r="AC23" s="33"/>
      <c r="AE23" s="86">
        <v>2</v>
      </c>
      <c r="AF23" s="86" t="s">
        <v>507</v>
      </c>
      <c r="AG23" s="86" t="s">
        <v>504</v>
      </c>
      <c r="AH23" s="87" t="s">
        <v>505</v>
      </c>
      <c r="AI23" s="87" t="s">
        <v>506</v>
      </c>
      <c r="AJ23" s="88"/>
      <c r="AK23" s="88"/>
      <c r="AL23" s="153"/>
      <c r="AM23" s="88"/>
      <c r="AN23" s="88"/>
      <c r="AO23" s="88"/>
      <c r="AP23" s="88"/>
      <c r="AQ23" s="88"/>
      <c r="AR23" s="88"/>
      <c r="AS23" s="160"/>
      <c r="AT23" s="90"/>
      <c r="AU23" s="90"/>
      <c r="AV23" s="90"/>
      <c r="AW23" s="90"/>
      <c r="AX23" s="180"/>
      <c r="AY23" s="88"/>
      <c r="AZ23" s="88"/>
      <c r="BA23" s="88"/>
      <c r="BB23" s="81"/>
      <c r="BC23" s="81"/>
      <c r="BD23" s="127"/>
      <c r="BE23" s="88">
        <v>3.30897</v>
      </c>
      <c r="BF23" s="88">
        <v>3.3777900000000001</v>
      </c>
      <c r="BG23" s="88">
        <v>2.1022500000000002</v>
      </c>
      <c r="BH23" s="88">
        <v>2.2721300000000002</v>
      </c>
      <c r="BI23" s="88"/>
      <c r="BJ23" s="88"/>
      <c r="BK23" s="88"/>
      <c r="BL23" s="88"/>
      <c r="BM23" s="88"/>
      <c r="BN23" s="88"/>
      <c r="BO23" s="88"/>
      <c r="BP23" s="88"/>
      <c r="BQ23" s="88">
        <v>2.4871799999999999</v>
      </c>
      <c r="BR23" s="88">
        <v>2.5640999999999998</v>
      </c>
      <c r="BS23" s="88"/>
      <c r="BT23" s="88"/>
      <c r="BU23" s="88"/>
      <c r="BV23" s="88"/>
      <c r="BW23" s="88"/>
      <c r="BX23" s="88"/>
      <c r="BY23" s="86"/>
      <c r="BZ23" s="86"/>
    </row>
    <row r="24" spans="1:78" s="7" customFormat="1" ht="19.95" customHeight="1">
      <c r="A24" s="3" t="s">
        <v>856</v>
      </c>
      <c r="B24" s="72">
        <v>1999</v>
      </c>
      <c r="C24" s="127"/>
      <c r="D24" s="8" t="s">
        <v>591</v>
      </c>
      <c r="E24" s="137" t="s">
        <v>480</v>
      </c>
      <c r="F24" s="7" t="s">
        <v>370</v>
      </c>
      <c r="G24" s="135" t="s">
        <v>850</v>
      </c>
      <c r="H24" s="135" t="s">
        <v>588</v>
      </c>
      <c r="I24" s="135" t="s">
        <v>865</v>
      </c>
      <c r="J24" s="135" t="s">
        <v>263</v>
      </c>
      <c r="K24" s="7" t="s">
        <v>857</v>
      </c>
      <c r="L24" s="21"/>
      <c r="M24" s="7">
        <v>4</v>
      </c>
      <c r="N24" s="7" t="s">
        <v>862</v>
      </c>
      <c r="O24" s="113" t="s">
        <v>1030</v>
      </c>
      <c r="P24" s="7" t="s">
        <v>858</v>
      </c>
      <c r="Q24" s="7" t="s">
        <v>873</v>
      </c>
      <c r="R24" s="7" t="s">
        <v>1014</v>
      </c>
      <c r="S24" s="7" t="s">
        <v>861</v>
      </c>
      <c r="T24" s="113" t="s">
        <v>872</v>
      </c>
      <c r="U24" s="135" t="s">
        <v>860</v>
      </c>
      <c r="V24" s="135" t="s">
        <v>1057</v>
      </c>
      <c r="W24" s="33" t="s">
        <v>887</v>
      </c>
      <c r="X24" s="33">
        <v>100</v>
      </c>
      <c r="Y24" s="33" t="s">
        <v>859</v>
      </c>
      <c r="Z24" s="33"/>
      <c r="AA24" s="33"/>
      <c r="AB24" s="33"/>
      <c r="AC24" s="33"/>
      <c r="AE24" s="86">
        <v>2</v>
      </c>
      <c r="AF24" s="86" t="s">
        <v>507</v>
      </c>
      <c r="AG24" s="86" t="s">
        <v>504</v>
      </c>
      <c r="AH24" s="87" t="s">
        <v>505</v>
      </c>
      <c r="AI24" s="87" t="s">
        <v>506</v>
      </c>
      <c r="AJ24" s="88"/>
      <c r="AK24" s="88"/>
      <c r="AL24" s="153"/>
      <c r="AM24" s="88"/>
      <c r="AN24" s="88"/>
      <c r="AO24" s="88"/>
      <c r="AP24" s="88"/>
      <c r="AQ24" s="88"/>
      <c r="AR24" s="88"/>
      <c r="AS24" s="160"/>
      <c r="AT24" s="90"/>
      <c r="AU24" s="90"/>
      <c r="AV24" s="90"/>
      <c r="AW24" s="90"/>
      <c r="AX24" s="180"/>
      <c r="AY24" s="88"/>
      <c r="AZ24" s="88"/>
      <c r="BA24" s="88"/>
      <c r="BB24" s="81"/>
      <c r="BC24" s="81"/>
      <c r="BD24" s="127"/>
      <c r="BE24" s="88">
        <v>2.6768700000000001</v>
      </c>
      <c r="BF24" s="88">
        <v>3.3866499999999999</v>
      </c>
      <c r="BG24" s="88">
        <v>1.77789</v>
      </c>
      <c r="BH24" s="88">
        <v>2.2561200000000001</v>
      </c>
      <c r="BI24" s="88"/>
      <c r="BJ24" s="88"/>
      <c r="BK24" s="88"/>
      <c r="BL24" s="88"/>
      <c r="BM24" s="88"/>
      <c r="BN24" s="88"/>
      <c r="BO24" s="88"/>
      <c r="BP24" s="88"/>
      <c r="BQ24" s="88">
        <v>2.0128200000000001</v>
      </c>
      <c r="BR24" s="88">
        <v>2.3205100000000001</v>
      </c>
      <c r="BS24" s="88"/>
      <c r="BT24" s="88"/>
      <c r="BU24" s="88"/>
      <c r="BV24" s="88"/>
      <c r="BW24" s="88"/>
      <c r="BX24" s="88"/>
      <c r="BY24" s="86"/>
      <c r="BZ24" s="86"/>
    </row>
    <row r="25" spans="1:78" s="7" customFormat="1" ht="19.95" customHeight="1">
      <c r="A25" s="3" t="s">
        <v>243</v>
      </c>
      <c r="B25" s="72">
        <v>2003</v>
      </c>
      <c r="C25" s="130"/>
      <c r="D25" s="8" t="s">
        <v>194</v>
      </c>
      <c r="E25" s="135" t="s">
        <v>480</v>
      </c>
      <c r="F25" s="8" t="s">
        <v>371</v>
      </c>
      <c r="G25" s="138" t="s">
        <v>890</v>
      </c>
      <c r="H25" s="138" t="s">
        <v>589</v>
      </c>
      <c r="I25" s="135" t="s">
        <v>853</v>
      </c>
      <c r="J25" s="135" t="s">
        <v>263</v>
      </c>
      <c r="K25" s="57" t="s">
        <v>248</v>
      </c>
      <c r="L25" s="8" t="s">
        <v>663</v>
      </c>
      <c r="M25" s="8">
        <v>1</v>
      </c>
      <c r="N25" s="8" t="s">
        <v>244</v>
      </c>
      <c r="O25" s="116" t="s">
        <v>1030</v>
      </c>
      <c r="P25" s="8" t="s">
        <v>397</v>
      </c>
      <c r="Q25" s="8" t="s">
        <v>397</v>
      </c>
      <c r="R25" s="8" t="s">
        <v>245</v>
      </c>
      <c r="S25" s="8" t="s">
        <v>659</v>
      </c>
      <c r="T25" s="116" t="s">
        <v>8</v>
      </c>
      <c r="U25" s="138" t="s">
        <v>854</v>
      </c>
      <c r="V25" s="135" t="s">
        <v>1056</v>
      </c>
      <c r="W25" s="33"/>
      <c r="X25" s="35"/>
      <c r="Y25" s="63" t="s">
        <v>246</v>
      </c>
      <c r="Z25" s="33"/>
      <c r="AA25" s="35"/>
      <c r="AB25" s="35"/>
      <c r="AC25" s="35"/>
      <c r="AD25" s="8"/>
      <c r="AE25" s="8" t="s">
        <v>659</v>
      </c>
      <c r="AF25" s="7" t="s">
        <v>660</v>
      </c>
      <c r="AG25" s="7" t="s">
        <v>661</v>
      </c>
      <c r="AH25" s="7" t="s">
        <v>662</v>
      </c>
      <c r="AI25" s="7" t="s">
        <v>506</v>
      </c>
      <c r="AL25" s="153"/>
      <c r="AS25" s="160"/>
      <c r="AX25" s="168"/>
      <c r="BB25" s="80">
        <v>0.89</v>
      </c>
      <c r="BC25" s="80">
        <v>0.81</v>
      </c>
      <c r="BD25" s="127">
        <f t="shared" ref="BD25:BD30" si="4">BB25/BC25</f>
        <v>1.0987654320987654</v>
      </c>
      <c r="BT25" s="7">
        <v>39</v>
      </c>
      <c r="BU25" s="7">
        <v>49</v>
      </c>
    </row>
    <row r="26" spans="1:78" s="7" customFormat="1" ht="19.95" customHeight="1">
      <c r="A26" s="3" t="s">
        <v>243</v>
      </c>
      <c r="B26" s="72">
        <v>2003</v>
      </c>
      <c r="C26" s="130"/>
      <c r="D26" s="8" t="s">
        <v>219</v>
      </c>
      <c r="E26" s="135" t="s">
        <v>481</v>
      </c>
      <c r="F26" s="8" t="s">
        <v>371</v>
      </c>
      <c r="G26" s="138" t="s">
        <v>890</v>
      </c>
      <c r="H26" s="138" t="s">
        <v>589</v>
      </c>
      <c r="I26" s="135" t="s">
        <v>853</v>
      </c>
      <c r="J26" s="135" t="s">
        <v>263</v>
      </c>
      <c r="K26" s="57" t="s">
        <v>248</v>
      </c>
      <c r="L26" s="8" t="s">
        <v>663</v>
      </c>
      <c r="M26" s="8">
        <v>1</v>
      </c>
      <c r="N26" s="8" t="s">
        <v>244</v>
      </c>
      <c r="O26" s="116" t="s">
        <v>1030</v>
      </c>
      <c r="P26" s="8" t="s">
        <v>397</v>
      </c>
      <c r="Q26" s="8" t="s">
        <v>397</v>
      </c>
      <c r="R26" s="8" t="s">
        <v>245</v>
      </c>
      <c r="S26" s="8" t="s">
        <v>664</v>
      </c>
      <c r="T26" s="116" t="s">
        <v>8</v>
      </c>
      <c r="U26" s="138" t="s">
        <v>854</v>
      </c>
      <c r="V26" s="135" t="s">
        <v>1056</v>
      </c>
      <c r="W26" s="33"/>
      <c r="X26" s="35"/>
      <c r="Y26" s="63" t="s">
        <v>246</v>
      </c>
      <c r="Z26" s="33"/>
      <c r="AA26" s="35"/>
      <c r="AB26" s="35"/>
      <c r="AC26" s="35"/>
      <c r="AD26" s="8"/>
      <c r="AE26" s="8" t="s">
        <v>665</v>
      </c>
      <c r="AF26" s="7" t="s">
        <v>660</v>
      </c>
      <c r="AG26" s="7" t="s">
        <v>661</v>
      </c>
      <c r="AH26" s="7" t="s">
        <v>662</v>
      </c>
      <c r="AI26" s="7" t="s">
        <v>666</v>
      </c>
      <c r="AJ26" s="7">
        <v>300</v>
      </c>
      <c r="AK26" s="7">
        <v>900</v>
      </c>
      <c r="AL26" s="153">
        <f>AJ26/AK26</f>
        <v>0.33333333333333331</v>
      </c>
      <c r="AQ26" s="7">
        <v>300</v>
      </c>
      <c r="AR26" s="7">
        <v>1400</v>
      </c>
      <c r="AS26" s="160">
        <f>AQ26/AR26</f>
        <v>0.21428571428571427</v>
      </c>
      <c r="AX26" s="168"/>
      <c r="BB26" s="80">
        <v>1.1000000000000001</v>
      </c>
      <c r="BC26" s="80">
        <v>0.8</v>
      </c>
      <c r="BD26" s="127">
        <f t="shared" si="4"/>
        <v>1.375</v>
      </c>
      <c r="BT26" s="7">
        <v>25</v>
      </c>
      <c r="BU26" s="7">
        <v>55</v>
      </c>
    </row>
    <row r="27" spans="1:78" s="7" customFormat="1" ht="19.95" customHeight="1">
      <c r="A27" s="3" t="s">
        <v>247</v>
      </c>
      <c r="B27" s="72">
        <v>2011</v>
      </c>
      <c r="C27" s="130"/>
      <c r="D27" s="8" t="s">
        <v>357</v>
      </c>
      <c r="E27" s="135" t="s">
        <v>480</v>
      </c>
      <c r="F27" s="18" t="s">
        <v>368</v>
      </c>
      <c r="G27" s="138" t="s">
        <v>850</v>
      </c>
      <c r="H27" s="138" t="s">
        <v>589</v>
      </c>
      <c r="I27" s="135" t="s">
        <v>865</v>
      </c>
      <c r="J27" s="135" t="s">
        <v>256</v>
      </c>
      <c r="K27" s="18" t="s">
        <v>667</v>
      </c>
      <c r="L27" s="14"/>
      <c r="M27" s="8">
        <v>12</v>
      </c>
      <c r="N27" s="8" t="s">
        <v>668</v>
      </c>
      <c r="O27" s="116" t="s">
        <v>1030</v>
      </c>
      <c r="P27" s="8" t="s">
        <v>249</v>
      </c>
      <c r="Q27" s="8" t="s">
        <v>249</v>
      </c>
      <c r="R27" s="8" t="s">
        <v>250</v>
      </c>
      <c r="S27" s="8" t="s">
        <v>251</v>
      </c>
      <c r="T27" s="116" t="s">
        <v>8</v>
      </c>
      <c r="U27" s="138" t="s">
        <v>860</v>
      </c>
      <c r="V27" s="138" t="s">
        <v>879</v>
      </c>
      <c r="W27" s="35" t="s">
        <v>252</v>
      </c>
      <c r="X27" s="35">
        <v>200</v>
      </c>
      <c r="Y27" s="35">
        <v>22</v>
      </c>
      <c r="Z27" s="35">
        <v>80</v>
      </c>
      <c r="AA27" s="33" t="s">
        <v>105</v>
      </c>
      <c r="AB27" s="35"/>
      <c r="AC27" s="35"/>
      <c r="AD27" s="8"/>
      <c r="AE27" s="8" t="s">
        <v>251</v>
      </c>
      <c r="AG27" s="7" t="s">
        <v>669</v>
      </c>
      <c r="AH27" s="7" t="s">
        <v>670</v>
      </c>
      <c r="AI27" s="7" t="s">
        <v>506</v>
      </c>
      <c r="AL27" s="153"/>
      <c r="AS27" s="160"/>
      <c r="AX27" s="168"/>
      <c r="BB27" s="80">
        <v>1.1000000000000001</v>
      </c>
      <c r="BC27" s="80">
        <v>1.07</v>
      </c>
      <c r="BD27" s="127">
        <f t="shared" si="4"/>
        <v>1.0280373831775702</v>
      </c>
      <c r="BL27" s="7">
        <v>200</v>
      </c>
      <c r="BM27" s="7">
        <v>200</v>
      </c>
      <c r="BN27" s="7">
        <v>22</v>
      </c>
      <c r="BO27" s="7">
        <v>22</v>
      </c>
      <c r="BT27" s="7">
        <v>2300</v>
      </c>
      <c r="BU27" s="7">
        <v>2300</v>
      </c>
    </row>
    <row r="28" spans="1:78" s="7" customFormat="1" ht="19.95" customHeight="1">
      <c r="A28" s="3" t="s">
        <v>247</v>
      </c>
      <c r="B28" s="72">
        <v>2011</v>
      </c>
      <c r="C28" s="130"/>
      <c r="D28" s="8" t="s">
        <v>357</v>
      </c>
      <c r="E28" s="135" t="s">
        <v>480</v>
      </c>
      <c r="F28" s="18" t="s">
        <v>368</v>
      </c>
      <c r="G28" s="138" t="s">
        <v>850</v>
      </c>
      <c r="H28" s="138" t="s">
        <v>589</v>
      </c>
      <c r="I28" s="135" t="s">
        <v>865</v>
      </c>
      <c r="J28" s="135" t="s">
        <v>256</v>
      </c>
      <c r="K28" s="18" t="s">
        <v>667</v>
      </c>
      <c r="L28" s="14"/>
      <c r="M28" s="8">
        <v>12</v>
      </c>
      <c r="N28" s="8" t="s">
        <v>668</v>
      </c>
      <c r="O28" s="116" t="s">
        <v>1030</v>
      </c>
      <c r="P28" s="8" t="s">
        <v>249</v>
      </c>
      <c r="Q28" s="8" t="s">
        <v>249</v>
      </c>
      <c r="R28" s="8" t="s">
        <v>250</v>
      </c>
      <c r="S28" s="8" t="s">
        <v>251</v>
      </c>
      <c r="T28" s="116" t="s">
        <v>8</v>
      </c>
      <c r="U28" s="138" t="s">
        <v>860</v>
      </c>
      <c r="V28" s="138" t="s">
        <v>879</v>
      </c>
      <c r="W28" s="35" t="s">
        <v>252</v>
      </c>
      <c r="X28" s="35">
        <v>200</v>
      </c>
      <c r="Y28" s="35">
        <v>22</v>
      </c>
      <c r="Z28" s="35">
        <v>80</v>
      </c>
      <c r="AA28" s="33" t="s">
        <v>105</v>
      </c>
      <c r="AB28" s="35"/>
      <c r="AC28" s="35"/>
      <c r="AD28" s="8"/>
      <c r="AE28" s="8" t="s">
        <v>251</v>
      </c>
      <c r="AG28" s="7" t="s">
        <v>669</v>
      </c>
      <c r="AH28" s="7" t="s">
        <v>670</v>
      </c>
      <c r="AI28" s="7" t="s">
        <v>506</v>
      </c>
      <c r="AL28" s="153"/>
      <c r="AS28" s="160"/>
      <c r="AX28" s="168"/>
      <c r="BB28" s="80">
        <v>1.1499999999999999</v>
      </c>
      <c r="BC28" s="80">
        <v>1</v>
      </c>
      <c r="BD28" s="127">
        <f t="shared" si="4"/>
        <v>1.1499999999999999</v>
      </c>
      <c r="BL28" s="7">
        <v>200</v>
      </c>
      <c r="BM28" s="7">
        <v>200</v>
      </c>
      <c r="BN28" s="7">
        <v>22</v>
      </c>
      <c r="BO28" s="7">
        <v>22</v>
      </c>
      <c r="BT28" s="7">
        <v>2300</v>
      </c>
      <c r="BU28" s="7">
        <v>2300</v>
      </c>
    </row>
    <row r="29" spans="1:78" s="7" customFormat="1" ht="19.95" customHeight="1">
      <c r="A29" s="3" t="s">
        <v>247</v>
      </c>
      <c r="B29" s="72">
        <v>2011</v>
      </c>
      <c r="C29" s="130"/>
      <c r="D29" s="8" t="s">
        <v>357</v>
      </c>
      <c r="E29" s="135" t="s">
        <v>480</v>
      </c>
      <c r="F29" s="18" t="s">
        <v>368</v>
      </c>
      <c r="G29" s="138" t="s">
        <v>850</v>
      </c>
      <c r="H29" s="138" t="s">
        <v>589</v>
      </c>
      <c r="I29" s="135" t="s">
        <v>853</v>
      </c>
      <c r="J29" s="135" t="s">
        <v>256</v>
      </c>
      <c r="K29" s="8" t="s">
        <v>248</v>
      </c>
      <c r="L29" s="14"/>
      <c r="M29" s="8">
        <v>12</v>
      </c>
      <c r="N29" s="8" t="s">
        <v>668</v>
      </c>
      <c r="O29" s="116" t="s">
        <v>1030</v>
      </c>
      <c r="P29" s="8" t="s">
        <v>249</v>
      </c>
      <c r="Q29" s="8" t="s">
        <v>249</v>
      </c>
      <c r="R29" s="8" t="s">
        <v>250</v>
      </c>
      <c r="S29" s="8" t="s">
        <v>251</v>
      </c>
      <c r="T29" s="116" t="s">
        <v>8</v>
      </c>
      <c r="U29" s="138" t="s">
        <v>860</v>
      </c>
      <c r="V29" s="138" t="s">
        <v>879</v>
      </c>
      <c r="W29" s="35" t="s">
        <v>252</v>
      </c>
      <c r="X29" s="35">
        <v>200</v>
      </c>
      <c r="Y29" s="35">
        <v>22</v>
      </c>
      <c r="Z29" s="35">
        <v>80</v>
      </c>
      <c r="AA29" s="33" t="s">
        <v>105</v>
      </c>
      <c r="AB29" s="35"/>
      <c r="AC29" s="35"/>
      <c r="AD29" s="8"/>
      <c r="AE29" s="8" t="s">
        <v>251</v>
      </c>
      <c r="AG29" s="7" t="s">
        <v>669</v>
      </c>
      <c r="AH29" s="7" t="s">
        <v>670</v>
      </c>
      <c r="AI29" s="7" t="s">
        <v>506</v>
      </c>
      <c r="AL29" s="153"/>
      <c r="AS29" s="160"/>
      <c r="AX29" s="168"/>
      <c r="BB29" s="80">
        <v>1.01</v>
      </c>
      <c r="BC29" s="80">
        <v>0.97</v>
      </c>
      <c r="BD29" s="127">
        <f t="shared" si="4"/>
        <v>1.0412371134020619</v>
      </c>
      <c r="BL29" s="7">
        <v>200</v>
      </c>
      <c r="BM29" s="7">
        <v>200</v>
      </c>
      <c r="BN29" s="7">
        <v>22</v>
      </c>
      <c r="BO29" s="7">
        <v>22</v>
      </c>
      <c r="BT29" s="7">
        <v>1700</v>
      </c>
      <c r="BU29" s="7">
        <v>2300</v>
      </c>
    </row>
    <row r="30" spans="1:78" s="7" customFormat="1" ht="19.95" customHeight="1">
      <c r="A30" s="3" t="s">
        <v>247</v>
      </c>
      <c r="B30" s="72">
        <v>2011</v>
      </c>
      <c r="C30" s="130"/>
      <c r="D30" s="8" t="s">
        <v>357</v>
      </c>
      <c r="E30" s="135" t="s">
        <v>480</v>
      </c>
      <c r="F30" s="18" t="s">
        <v>368</v>
      </c>
      <c r="G30" s="138" t="s">
        <v>850</v>
      </c>
      <c r="H30" s="138" t="s">
        <v>589</v>
      </c>
      <c r="I30" s="135" t="s">
        <v>853</v>
      </c>
      <c r="J30" s="135" t="s">
        <v>256</v>
      </c>
      <c r="K30" s="8" t="s">
        <v>248</v>
      </c>
      <c r="L30" s="14"/>
      <c r="M30" s="8">
        <v>12</v>
      </c>
      <c r="N30" s="8" t="s">
        <v>668</v>
      </c>
      <c r="O30" s="116" t="s">
        <v>1030</v>
      </c>
      <c r="P30" s="8" t="s">
        <v>249</v>
      </c>
      <c r="Q30" s="8" t="s">
        <v>249</v>
      </c>
      <c r="R30" s="8" t="s">
        <v>250</v>
      </c>
      <c r="S30" s="8" t="s">
        <v>251</v>
      </c>
      <c r="T30" s="116" t="s">
        <v>8</v>
      </c>
      <c r="U30" s="138" t="s">
        <v>860</v>
      </c>
      <c r="V30" s="138" t="s">
        <v>879</v>
      </c>
      <c r="W30" s="35" t="s">
        <v>252</v>
      </c>
      <c r="X30" s="35">
        <v>200</v>
      </c>
      <c r="Y30" s="35">
        <v>22</v>
      </c>
      <c r="Z30" s="35">
        <v>80</v>
      </c>
      <c r="AA30" s="33" t="s">
        <v>105</v>
      </c>
      <c r="AB30" s="35"/>
      <c r="AC30" s="35"/>
      <c r="AD30" s="8"/>
      <c r="AE30" s="8" t="s">
        <v>251</v>
      </c>
      <c r="AG30" s="7" t="s">
        <v>669</v>
      </c>
      <c r="AH30" s="7" t="s">
        <v>670</v>
      </c>
      <c r="AI30" s="7" t="s">
        <v>506</v>
      </c>
      <c r="AL30" s="153"/>
      <c r="AS30" s="160"/>
      <c r="AX30" s="168"/>
      <c r="BB30" s="80">
        <v>0.95</v>
      </c>
      <c r="BC30" s="80">
        <v>0.92</v>
      </c>
      <c r="BD30" s="127">
        <f t="shared" si="4"/>
        <v>1.0326086956521738</v>
      </c>
      <c r="BL30" s="7">
        <v>200</v>
      </c>
      <c r="BM30" s="7">
        <v>200</v>
      </c>
      <c r="BN30" s="7">
        <v>22</v>
      </c>
      <c r="BO30" s="7">
        <v>22</v>
      </c>
      <c r="BT30" s="7">
        <v>1700</v>
      </c>
      <c r="BU30" s="7">
        <v>2300</v>
      </c>
    </row>
    <row r="31" spans="1:78" s="7" customFormat="1" ht="19.95" customHeight="1">
      <c r="A31" s="3" t="s">
        <v>863</v>
      </c>
      <c r="B31" s="72">
        <v>1996</v>
      </c>
      <c r="C31" s="127"/>
      <c r="D31" s="8" t="s">
        <v>462</v>
      </c>
      <c r="E31" s="137" t="s">
        <v>486</v>
      </c>
      <c r="F31" s="21"/>
      <c r="G31" s="135" t="s">
        <v>850</v>
      </c>
      <c r="H31" s="135" t="s">
        <v>539</v>
      </c>
      <c r="I31" s="135" t="s">
        <v>853</v>
      </c>
      <c r="J31" s="135" t="s">
        <v>263</v>
      </c>
      <c r="K31" s="7" t="s">
        <v>866</v>
      </c>
      <c r="L31" s="21"/>
      <c r="M31" s="7">
        <v>1</v>
      </c>
      <c r="N31" s="7" t="s">
        <v>871</v>
      </c>
      <c r="O31" s="116" t="s">
        <v>1030</v>
      </c>
      <c r="P31" s="7" t="s">
        <v>868</v>
      </c>
      <c r="Q31" s="7" t="s">
        <v>874</v>
      </c>
      <c r="R31" s="7" t="s">
        <v>869</v>
      </c>
      <c r="S31" s="7" t="s">
        <v>894</v>
      </c>
      <c r="T31" s="113" t="s">
        <v>1009</v>
      </c>
      <c r="U31" s="135" t="s">
        <v>860</v>
      </c>
      <c r="V31" s="135" t="s">
        <v>938</v>
      </c>
      <c r="W31" s="33"/>
      <c r="X31" s="33" t="s">
        <v>870</v>
      </c>
      <c r="Y31" s="33"/>
      <c r="Z31" s="33"/>
      <c r="AA31" s="33"/>
      <c r="AB31" s="33"/>
      <c r="AC31" s="33"/>
      <c r="AE31" s="171" t="s">
        <v>510</v>
      </c>
      <c r="AF31" s="171"/>
      <c r="AG31" s="171" t="s">
        <v>504</v>
      </c>
      <c r="AH31" s="87" t="s">
        <v>505</v>
      </c>
      <c r="AI31" s="87" t="s">
        <v>511</v>
      </c>
      <c r="AJ31" s="181">
        <v>80</v>
      </c>
      <c r="AK31" s="181">
        <v>138</v>
      </c>
      <c r="AL31" s="153">
        <f t="shared" ref="AL31:AL36" si="5">AJ31/AK31</f>
        <v>0.57971014492753625</v>
      </c>
      <c r="AM31" s="89"/>
      <c r="AN31" s="89"/>
      <c r="AO31" s="89"/>
      <c r="AP31" s="89"/>
      <c r="AQ31" s="181">
        <v>80</v>
      </c>
      <c r="AR31" s="181">
        <v>130</v>
      </c>
      <c r="AS31" s="160">
        <f t="shared" ref="AS31:AS45" si="6">AQ31/AR31</f>
        <v>0.61538461538461542</v>
      </c>
      <c r="AT31" s="179"/>
      <c r="AU31" s="179"/>
      <c r="AV31" s="179"/>
      <c r="AW31" s="179"/>
      <c r="AX31" s="173"/>
      <c r="AY31" s="89"/>
      <c r="AZ31" s="89"/>
      <c r="BA31" s="89"/>
      <c r="BB31" s="81">
        <f>AJ31/AQ31</f>
        <v>1</v>
      </c>
      <c r="BC31" s="81">
        <f>AK31/AR31</f>
        <v>1.0615384615384615</v>
      </c>
      <c r="BD31" s="127"/>
      <c r="BE31" s="89"/>
      <c r="BF31" s="89"/>
      <c r="BG31" s="89"/>
      <c r="BH31" s="89"/>
      <c r="BI31" s="89"/>
      <c r="BJ31" s="89"/>
      <c r="BK31" s="89"/>
      <c r="BL31" s="89"/>
      <c r="BM31" s="89"/>
      <c r="BN31" s="89"/>
      <c r="BO31" s="89"/>
      <c r="BP31" s="89"/>
      <c r="BQ31" s="89"/>
      <c r="BR31" s="89"/>
      <c r="BS31" s="89">
        <v>110</v>
      </c>
      <c r="BT31" s="89">
        <v>140</v>
      </c>
      <c r="BU31" s="89"/>
      <c r="BV31" s="89"/>
      <c r="BW31" s="89"/>
      <c r="BX31" s="89"/>
    </row>
    <row r="32" spans="1:78" s="7" customFormat="1" ht="19.95" customHeight="1">
      <c r="A32" s="3" t="s">
        <v>863</v>
      </c>
      <c r="B32" s="72">
        <v>1996</v>
      </c>
      <c r="C32" s="127"/>
      <c r="D32" s="8" t="s">
        <v>864</v>
      </c>
      <c r="E32" s="137" t="s">
        <v>485</v>
      </c>
      <c r="F32" s="21"/>
      <c r="G32" s="135" t="s">
        <v>850</v>
      </c>
      <c r="H32" s="135" t="s">
        <v>588</v>
      </c>
      <c r="I32" s="135" t="s">
        <v>865</v>
      </c>
      <c r="J32" s="135" t="s">
        <v>267</v>
      </c>
      <c r="K32" s="7" t="s">
        <v>866</v>
      </c>
      <c r="L32" s="21"/>
      <c r="M32" s="7">
        <v>1</v>
      </c>
      <c r="N32" s="7" t="s">
        <v>871</v>
      </c>
      <c r="O32" s="116" t="s">
        <v>1030</v>
      </c>
      <c r="P32" s="7" t="s">
        <v>868</v>
      </c>
      <c r="Q32" s="7" t="s">
        <v>874</v>
      </c>
      <c r="R32" s="7" t="s">
        <v>869</v>
      </c>
      <c r="S32" s="7" t="s">
        <v>894</v>
      </c>
      <c r="T32" s="113" t="s">
        <v>1009</v>
      </c>
      <c r="U32" s="135" t="s">
        <v>860</v>
      </c>
      <c r="V32" s="135" t="s">
        <v>938</v>
      </c>
      <c r="W32" s="33"/>
      <c r="X32" s="33" t="s">
        <v>870</v>
      </c>
      <c r="Y32" s="33"/>
      <c r="Z32" s="33"/>
      <c r="AA32" s="33"/>
      <c r="AB32" s="33"/>
      <c r="AC32" s="33"/>
      <c r="AE32" s="86">
        <v>2</v>
      </c>
      <c r="AF32" s="86" t="s">
        <v>508</v>
      </c>
      <c r="AG32" s="86" t="s">
        <v>504</v>
      </c>
      <c r="AH32" s="87" t="s">
        <v>505</v>
      </c>
      <c r="AI32" s="87" t="s">
        <v>509</v>
      </c>
      <c r="AJ32" s="88">
        <v>15.3421</v>
      </c>
      <c r="AK32" s="88">
        <v>18.262699999999999</v>
      </c>
      <c r="AL32" s="153">
        <f t="shared" si="5"/>
        <v>0.840078411187831</v>
      </c>
      <c r="AM32" s="88"/>
      <c r="AN32" s="88"/>
      <c r="AO32" s="88"/>
      <c r="AP32" s="88"/>
      <c r="AQ32" s="88">
        <v>23.910399999999999</v>
      </c>
      <c r="AR32" s="88">
        <v>37.946399999999997</v>
      </c>
      <c r="AS32" s="160">
        <f t="shared" si="6"/>
        <v>0.63010983914152596</v>
      </c>
      <c r="AT32" s="90"/>
      <c r="AU32" s="90"/>
      <c r="AV32" s="90"/>
      <c r="AW32" s="90"/>
      <c r="AX32" s="180"/>
      <c r="AY32" s="88"/>
      <c r="AZ32" s="88"/>
      <c r="BA32" s="88"/>
      <c r="BB32" s="81">
        <f>AJ32/AQ32</f>
        <v>0.64164965872591007</v>
      </c>
      <c r="BC32" s="81">
        <f>AK32/AR32</f>
        <v>0.4812762211962136</v>
      </c>
      <c r="BD32" s="127">
        <f>BB32/BC32</f>
        <v>1.3332253505712119</v>
      </c>
      <c r="BE32" s="88"/>
      <c r="BF32" s="88"/>
      <c r="BG32" s="88"/>
      <c r="BH32" s="88"/>
      <c r="BI32" s="88"/>
      <c r="BJ32" s="88"/>
      <c r="BK32" s="88"/>
      <c r="BL32" s="88"/>
      <c r="BM32" s="88"/>
      <c r="BN32" s="88"/>
      <c r="BO32" s="88"/>
      <c r="BP32" s="88"/>
      <c r="BQ32" s="88"/>
      <c r="BR32" s="88"/>
      <c r="BS32" s="88"/>
      <c r="BT32" s="88"/>
      <c r="BU32" s="88"/>
      <c r="BV32" s="88"/>
      <c r="BW32" s="88"/>
      <c r="BX32" s="88"/>
    </row>
    <row r="33" spans="1:103" s="22" customFormat="1" ht="19.95" customHeight="1">
      <c r="A33" s="100" t="s">
        <v>459</v>
      </c>
      <c r="B33" s="101">
        <v>2007</v>
      </c>
      <c r="C33" s="132"/>
      <c r="D33" s="6" t="s">
        <v>219</v>
      </c>
      <c r="E33" s="136" t="s">
        <v>481</v>
      </c>
      <c r="F33" s="6" t="s">
        <v>405</v>
      </c>
      <c r="G33" s="140" t="s">
        <v>850</v>
      </c>
      <c r="H33" s="140" t="s">
        <v>589</v>
      </c>
      <c r="I33" s="139" t="s">
        <v>853</v>
      </c>
      <c r="J33" s="139" t="s">
        <v>263</v>
      </c>
      <c r="K33" s="6" t="s">
        <v>253</v>
      </c>
      <c r="L33" s="6"/>
      <c r="M33" s="6">
        <v>16</v>
      </c>
      <c r="N33" s="6" t="s">
        <v>454</v>
      </c>
      <c r="O33" s="118" t="s">
        <v>1031</v>
      </c>
      <c r="P33" s="22" t="s">
        <v>406</v>
      </c>
      <c r="Q33" s="6" t="s">
        <v>407</v>
      </c>
      <c r="R33" s="102" t="s">
        <v>296</v>
      </c>
      <c r="S33" s="22" t="s">
        <v>671</v>
      </c>
      <c r="T33" s="118" t="s">
        <v>298</v>
      </c>
      <c r="U33" s="139" t="s">
        <v>854</v>
      </c>
      <c r="V33" s="140" t="s">
        <v>938</v>
      </c>
      <c r="W33" s="36"/>
      <c r="X33" s="103"/>
      <c r="Y33" s="103"/>
      <c r="Z33" s="103"/>
      <c r="AA33" s="103"/>
      <c r="AB33" s="103"/>
      <c r="AC33" s="103"/>
      <c r="AD33" s="6"/>
      <c r="AE33" s="22" t="s">
        <v>671</v>
      </c>
      <c r="AG33" s="22" t="s">
        <v>672</v>
      </c>
      <c r="AI33" s="22" t="s">
        <v>673</v>
      </c>
      <c r="AJ33" s="22">
        <v>9995</v>
      </c>
      <c r="AK33" s="104">
        <v>20761</v>
      </c>
      <c r="AL33" s="156">
        <f t="shared" si="5"/>
        <v>0.48143153027310825</v>
      </c>
      <c r="AQ33" s="22">
        <v>9954</v>
      </c>
      <c r="AR33" s="22">
        <v>20926</v>
      </c>
      <c r="AS33" s="163">
        <f t="shared" si="6"/>
        <v>0.47567619229666441</v>
      </c>
      <c r="AX33" s="182"/>
      <c r="BB33" s="105">
        <v>0.93</v>
      </c>
      <c r="BC33" s="105">
        <v>0.98</v>
      </c>
      <c r="BD33" s="131">
        <f t="shared" ref="BD33:BD36" si="7">BB33/BC33</f>
        <v>0.94897959183673475</v>
      </c>
    </row>
    <row r="34" spans="1:103" s="22" customFormat="1" ht="19.95" customHeight="1">
      <c r="A34" s="100" t="s">
        <v>459</v>
      </c>
      <c r="B34" s="101">
        <v>2007</v>
      </c>
      <c r="C34" s="132"/>
      <c r="D34" s="6" t="s">
        <v>219</v>
      </c>
      <c r="E34" s="136" t="s">
        <v>481</v>
      </c>
      <c r="F34" s="6" t="s">
        <v>405</v>
      </c>
      <c r="G34" s="140" t="s">
        <v>850</v>
      </c>
      <c r="H34" s="140" t="s">
        <v>589</v>
      </c>
      <c r="I34" s="139" t="s">
        <v>853</v>
      </c>
      <c r="J34" s="139" t="s">
        <v>263</v>
      </c>
      <c r="K34" s="6" t="s">
        <v>253</v>
      </c>
      <c r="L34" s="6"/>
      <c r="M34" s="6">
        <v>16</v>
      </c>
      <c r="N34" s="6" t="s">
        <v>454</v>
      </c>
      <c r="O34" s="118" t="s">
        <v>1031</v>
      </c>
      <c r="P34" s="22" t="s">
        <v>406</v>
      </c>
      <c r="Q34" s="6" t="s">
        <v>407</v>
      </c>
      <c r="R34" s="102" t="s">
        <v>296</v>
      </c>
      <c r="S34" s="22" t="s">
        <v>671</v>
      </c>
      <c r="T34" s="118" t="s">
        <v>298</v>
      </c>
      <c r="U34" s="139" t="s">
        <v>854</v>
      </c>
      <c r="V34" s="140" t="s">
        <v>938</v>
      </c>
      <c r="W34" s="36"/>
      <c r="X34" s="103"/>
      <c r="Y34" s="103"/>
      <c r="Z34" s="103"/>
      <c r="AA34" s="103"/>
      <c r="AB34" s="103"/>
      <c r="AC34" s="103"/>
      <c r="AD34" s="6"/>
      <c r="AE34" s="22" t="s">
        <v>671</v>
      </c>
      <c r="AG34" s="22" t="s">
        <v>672</v>
      </c>
      <c r="AI34" s="22" t="s">
        <v>673</v>
      </c>
      <c r="AJ34" s="22">
        <v>23249</v>
      </c>
      <c r="AK34" s="104">
        <v>48731</v>
      </c>
      <c r="AL34" s="156">
        <f t="shared" si="5"/>
        <v>0.47708850628963084</v>
      </c>
      <c r="AQ34" s="22">
        <v>20677</v>
      </c>
      <c r="AR34" s="22">
        <v>46024</v>
      </c>
      <c r="AS34" s="163">
        <f t="shared" si="6"/>
        <v>0.44926560055623155</v>
      </c>
      <c r="AX34" s="182"/>
      <c r="BB34" s="105">
        <v>1.37</v>
      </c>
      <c r="BC34" s="105">
        <v>0.42</v>
      </c>
      <c r="BD34" s="131">
        <f t="shared" si="7"/>
        <v>3.2619047619047623</v>
      </c>
    </row>
    <row r="35" spans="1:103" s="22" customFormat="1" ht="19.95" customHeight="1">
      <c r="A35" s="100" t="s">
        <v>460</v>
      </c>
      <c r="B35" s="101">
        <v>2008</v>
      </c>
      <c r="C35" s="132"/>
      <c r="D35" s="6" t="s">
        <v>358</v>
      </c>
      <c r="E35" s="139" t="s">
        <v>481</v>
      </c>
      <c r="F35" s="6" t="s">
        <v>405</v>
      </c>
      <c r="G35" s="140" t="s">
        <v>850</v>
      </c>
      <c r="H35" s="140" t="s">
        <v>589</v>
      </c>
      <c r="I35" s="139" t="s">
        <v>131</v>
      </c>
      <c r="J35" s="139" t="s">
        <v>263</v>
      </c>
      <c r="K35" s="6" t="s">
        <v>253</v>
      </c>
      <c r="L35" s="6"/>
      <c r="M35" s="106" t="s">
        <v>867</v>
      </c>
      <c r="N35" s="6" t="s">
        <v>254</v>
      </c>
      <c r="O35" s="118" t="s">
        <v>1031</v>
      </c>
      <c r="P35" s="6" t="s">
        <v>255</v>
      </c>
      <c r="Q35" s="6" t="s">
        <v>408</v>
      </c>
      <c r="R35" s="6" t="s">
        <v>293</v>
      </c>
      <c r="S35" s="6" t="s">
        <v>294</v>
      </c>
      <c r="T35" s="118" t="s">
        <v>295</v>
      </c>
      <c r="U35" s="140" t="s">
        <v>674</v>
      </c>
      <c r="V35" s="140" t="s">
        <v>938</v>
      </c>
      <c r="W35" s="36">
        <v>1600</v>
      </c>
      <c r="X35" s="36">
        <v>1600</v>
      </c>
      <c r="Y35" s="103"/>
      <c r="Z35" s="103"/>
      <c r="AA35" s="103"/>
      <c r="AB35" s="103"/>
      <c r="AC35" s="103"/>
      <c r="AD35" s="6"/>
      <c r="AE35" s="22" t="s">
        <v>675</v>
      </c>
      <c r="AG35" s="22" t="s">
        <v>676</v>
      </c>
      <c r="AH35" s="22" t="s">
        <v>677</v>
      </c>
      <c r="AI35" s="22" t="s">
        <v>295</v>
      </c>
      <c r="AJ35" s="22">
        <v>15.2</v>
      </c>
      <c r="AK35" s="22">
        <v>5.54</v>
      </c>
      <c r="AL35" s="156">
        <f t="shared" si="5"/>
        <v>2.743682310469314</v>
      </c>
      <c r="AM35" s="22">
        <v>1.82</v>
      </c>
      <c r="AN35" s="22">
        <v>1.1200000000000001</v>
      </c>
      <c r="AQ35" s="22">
        <v>4.97</v>
      </c>
      <c r="AR35" s="22">
        <v>2.4900000000000002</v>
      </c>
      <c r="AS35" s="163">
        <f t="shared" si="6"/>
        <v>1.9959839357429716</v>
      </c>
      <c r="AT35" s="22">
        <v>3.43</v>
      </c>
      <c r="AU35" s="22">
        <v>2.16</v>
      </c>
      <c r="AX35" s="182"/>
      <c r="BB35" s="105">
        <v>1.1499999999999999</v>
      </c>
      <c r="BC35" s="105">
        <v>0.48</v>
      </c>
      <c r="BD35" s="131">
        <f t="shared" si="7"/>
        <v>2.395833333333333</v>
      </c>
      <c r="BL35" s="22">
        <v>1600</v>
      </c>
      <c r="BM35" s="22">
        <v>1600</v>
      </c>
    </row>
    <row r="36" spans="1:103" s="22" customFormat="1" ht="19.95" customHeight="1">
      <c r="A36" s="100" t="s">
        <v>460</v>
      </c>
      <c r="B36" s="101">
        <v>2008</v>
      </c>
      <c r="C36" s="132"/>
      <c r="D36" s="6" t="s">
        <v>358</v>
      </c>
      <c r="E36" s="139" t="s">
        <v>481</v>
      </c>
      <c r="F36" s="6" t="s">
        <v>405</v>
      </c>
      <c r="G36" s="140" t="s">
        <v>850</v>
      </c>
      <c r="H36" s="140" t="s">
        <v>589</v>
      </c>
      <c r="I36" s="139" t="s">
        <v>131</v>
      </c>
      <c r="J36" s="139" t="s">
        <v>263</v>
      </c>
      <c r="K36" s="6" t="s">
        <v>253</v>
      </c>
      <c r="L36" s="6"/>
      <c r="M36" s="106" t="s">
        <v>867</v>
      </c>
      <c r="N36" s="6" t="s">
        <v>254</v>
      </c>
      <c r="O36" s="118" t="s">
        <v>1031</v>
      </c>
      <c r="P36" s="6" t="s">
        <v>255</v>
      </c>
      <c r="Q36" s="6" t="s">
        <v>408</v>
      </c>
      <c r="R36" s="6" t="s">
        <v>293</v>
      </c>
      <c r="S36" s="6" t="s">
        <v>294</v>
      </c>
      <c r="T36" s="118" t="s">
        <v>295</v>
      </c>
      <c r="U36" s="140" t="s">
        <v>674</v>
      </c>
      <c r="V36" s="140" t="s">
        <v>938</v>
      </c>
      <c r="W36" s="36">
        <v>1600</v>
      </c>
      <c r="X36" s="36">
        <v>1600</v>
      </c>
      <c r="Y36" s="103"/>
      <c r="Z36" s="103"/>
      <c r="AA36" s="103"/>
      <c r="AB36" s="103"/>
      <c r="AC36" s="103"/>
      <c r="AD36" s="6"/>
      <c r="AE36" s="22" t="s">
        <v>675</v>
      </c>
      <c r="AG36" s="22" t="s">
        <v>676</v>
      </c>
      <c r="AH36" s="22" t="s">
        <v>677</v>
      </c>
      <c r="AI36" s="22" t="s">
        <v>295</v>
      </c>
      <c r="AJ36" s="22">
        <v>17.89</v>
      </c>
      <c r="AK36" s="22">
        <v>13.26</v>
      </c>
      <c r="AL36" s="156">
        <f t="shared" si="5"/>
        <v>1.3491704374057316</v>
      </c>
      <c r="AM36" s="22">
        <v>2.98</v>
      </c>
      <c r="AN36" s="22">
        <v>2.68</v>
      </c>
      <c r="AQ36" s="22">
        <v>6.29</v>
      </c>
      <c r="AR36" s="22">
        <v>6.62</v>
      </c>
      <c r="AS36" s="163">
        <f t="shared" si="6"/>
        <v>0.95015105740181272</v>
      </c>
      <c r="AT36" s="22">
        <v>5.47</v>
      </c>
      <c r="AU36" s="22">
        <v>5.76</v>
      </c>
      <c r="AX36" s="182"/>
      <c r="BB36" s="105">
        <v>1.1499999999999999</v>
      </c>
      <c r="BC36" s="105">
        <v>0.48</v>
      </c>
      <c r="BD36" s="131">
        <f t="shared" si="7"/>
        <v>2.395833333333333</v>
      </c>
      <c r="BL36" s="22">
        <v>1600</v>
      </c>
      <c r="BM36" s="22">
        <v>1600</v>
      </c>
    </row>
    <row r="37" spans="1:103" s="7" customFormat="1" ht="19.95" customHeight="1">
      <c r="A37" s="3" t="s">
        <v>876</v>
      </c>
      <c r="B37" s="72">
        <v>1996</v>
      </c>
      <c r="C37" s="127"/>
      <c r="D37" s="8" t="s">
        <v>213</v>
      </c>
      <c r="E37" s="137" t="s">
        <v>481</v>
      </c>
      <c r="F37" s="7" t="s">
        <v>372</v>
      </c>
      <c r="G37" s="135" t="s">
        <v>850</v>
      </c>
      <c r="H37" s="135" t="s">
        <v>588</v>
      </c>
      <c r="I37" s="135" t="s">
        <v>214</v>
      </c>
      <c r="J37" s="135" t="s">
        <v>267</v>
      </c>
      <c r="K37" s="7" t="s">
        <v>215</v>
      </c>
      <c r="L37" s="7" t="s">
        <v>849</v>
      </c>
      <c r="M37" s="7">
        <v>1</v>
      </c>
      <c r="N37" s="7" t="s">
        <v>885</v>
      </c>
      <c r="O37" s="116" t="s">
        <v>1030</v>
      </c>
      <c r="P37" s="7" t="s">
        <v>886</v>
      </c>
      <c r="Q37" s="7" t="s">
        <v>883</v>
      </c>
      <c r="R37" s="7" t="s">
        <v>884</v>
      </c>
      <c r="S37" s="7" t="s">
        <v>218</v>
      </c>
      <c r="T37" s="113" t="s">
        <v>1010</v>
      </c>
      <c r="U37" s="135" t="s">
        <v>1054</v>
      </c>
      <c r="V37" s="135" t="s">
        <v>879</v>
      </c>
      <c r="W37" s="33">
        <v>350</v>
      </c>
      <c r="X37" s="33"/>
      <c r="Y37" s="33" t="s">
        <v>882</v>
      </c>
      <c r="Z37" s="33">
        <v>80</v>
      </c>
      <c r="AA37" s="33"/>
      <c r="AB37" s="33"/>
      <c r="AC37" s="33"/>
      <c r="AE37" s="171">
        <v>3</v>
      </c>
      <c r="AF37" s="176">
        <v>0.5</v>
      </c>
      <c r="AG37" s="171" t="s">
        <v>512</v>
      </c>
      <c r="AH37" s="171" t="s">
        <v>513</v>
      </c>
      <c r="AI37" s="171" t="s">
        <v>514</v>
      </c>
      <c r="AJ37" s="89"/>
      <c r="AK37" s="89"/>
      <c r="AL37" s="153"/>
      <c r="AM37" s="89"/>
      <c r="AN37" s="89"/>
      <c r="AO37" s="89"/>
      <c r="AP37" s="89"/>
      <c r="AQ37" s="89">
        <v>0.50672799999999996</v>
      </c>
      <c r="AR37" s="89">
        <v>0.62582800000000005</v>
      </c>
      <c r="AS37" s="160">
        <f t="shared" si="6"/>
        <v>0.80969211987958334</v>
      </c>
      <c r="AT37" s="179"/>
      <c r="AU37" s="179"/>
      <c r="AV37" s="179"/>
      <c r="AW37" s="179"/>
      <c r="AX37" s="173">
        <v>0.51162799999999997</v>
      </c>
      <c r="AY37" s="89">
        <v>0.63498200000000005</v>
      </c>
      <c r="AZ37" s="89"/>
      <c r="BA37" s="89"/>
      <c r="BB37" s="81">
        <f t="shared" ref="BB37:BB45" si="8">AJ37/AQ37</f>
        <v>0</v>
      </c>
      <c r="BC37" s="81">
        <f t="shared" ref="BC37:BC45" si="9">AK37/AR37</f>
        <v>0</v>
      </c>
      <c r="BD37" s="127"/>
      <c r="BE37" s="89"/>
      <c r="BF37" s="89"/>
      <c r="BG37" s="89"/>
      <c r="BH37" s="89"/>
      <c r="BI37" s="89"/>
      <c r="BJ37" s="89"/>
      <c r="BK37" s="89">
        <v>360</v>
      </c>
      <c r="BL37" s="89">
        <v>360</v>
      </c>
      <c r="BM37" s="181">
        <v>23</v>
      </c>
      <c r="BN37" s="181">
        <v>21</v>
      </c>
      <c r="BO37" s="89"/>
      <c r="BP37" s="89"/>
      <c r="BQ37" s="89"/>
      <c r="BR37" s="89"/>
      <c r="BS37" s="89"/>
      <c r="BT37" s="89"/>
      <c r="BU37" s="89"/>
      <c r="BV37" s="89"/>
      <c r="BW37" s="89"/>
      <c r="BX37" s="89"/>
    </row>
    <row r="38" spans="1:103" s="7" customFormat="1" ht="19.95" customHeight="1">
      <c r="A38" s="3" t="s">
        <v>876</v>
      </c>
      <c r="B38" s="72">
        <v>1996</v>
      </c>
      <c r="C38" s="127"/>
      <c r="D38" s="8" t="s">
        <v>219</v>
      </c>
      <c r="E38" s="137" t="s">
        <v>481</v>
      </c>
      <c r="F38" s="7" t="s">
        <v>373</v>
      </c>
      <c r="G38" s="135" t="s">
        <v>850</v>
      </c>
      <c r="H38" s="135" t="s">
        <v>588</v>
      </c>
      <c r="I38" s="135" t="s">
        <v>865</v>
      </c>
      <c r="J38" s="135" t="s">
        <v>267</v>
      </c>
      <c r="K38" s="7" t="s">
        <v>216</v>
      </c>
      <c r="L38" s="7" t="s">
        <v>849</v>
      </c>
      <c r="M38" s="7">
        <v>1</v>
      </c>
      <c r="N38" s="7" t="s">
        <v>885</v>
      </c>
      <c r="O38" s="116" t="s">
        <v>1030</v>
      </c>
      <c r="P38" s="7" t="s">
        <v>886</v>
      </c>
      <c r="Q38" s="7" t="s">
        <v>883</v>
      </c>
      <c r="R38" s="7" t="s">
        <v>884</v>
      </c>
      <c r="S38" s="7" t="s">
        <v>217</v>
      </c>
      <c r="T38" s="113" t="s">
        <v>1010</v>
      </c>
      <c r="U38" s="135" t="s">
        <v>1054</v>
      </c>
      <c r="V38" s="135" t="s">
        <v>879</v>
      </c>
      <c r="W38" s="33">
        <v>350</v>
      </c>
      <c r="X38" s="33"/>
      <c r="Y38" s="33" t="s">
        <v>882</v>
      </c>
      <c r="Z38" s="33">
        <v>80</v>
      </c>
      <c r="AA38" s="33"/>
      <c r="AB38" s="33"/>
      <c r="AC38" s="33"/>
      <c r="AE38" s="86">
        <v>5</v>
      </c>
      <c r="AF38" s="87">
        <v>0.5</v>
      </c>
      <c r="AG38" s="86" t="s">
        <v>512</v>
      </c>
      <c r="AH38" s="86" t="s">
        <v>513</v>
      </c>
      <c r="AI38" s="86" t="s">
        <v>514</v>
      </c>
      <c r="AJ38" s="88"/>
      <c r="AK38" s="88"/>
      <c r="AL38" s="153"/>
      <c r="AM38" s="88"/>
      <c r="AN38" s="88"/>
      <c r="AO38" s="88"/>
      <c r="AP38" s="88"/>
      <c r="AQ38" s="88">
        <v>0.40459600000000001</v>
      </c>
      <c r="AR38" s="88">
        <v>0.67955900000000002</v>
      </c>
      <c r="AS38" s="160">
        <f t="shared" si="6"/>
        <v>0.59538023924339167</v>
      </c>
      <c r="AT38" s="90"/>
      <c r="AU38" s="90"/>
      <c r="AV38" s="90"/>
      <c r="AW38" s="90"/>
      <c r="AX38" s="180">
        <v>0.36158200000000001</v>
      </c>
      <c r="AY38" s="88">
        <v>0.50847500000000001</v>
      </c>
      <c r="AZ38" s="88"/>
      <c r="BA38" s="88"/>
      <c r="BB38" s="81">
        <f t="shared" si="8"/>
        <v>0</v>
      </c>
      <c r="BC38" s="81">
        <f t="shared" si="9"/>
        <v>0</v>
      </c>
      <c r="BD38" s="127"/>
      <c r="BE38" s="88"/>
      <c r="BF38" s="88"/>
      <c r="BG38" s="88"/>
      <c r="BH38" s="88"/>
      <c r="BI38" s="88"/>
      <c r="BJ38" s="88"/>
      <c r="BK38" s="88">
        <v>100</v>
      </c>
      <c r="BL38" s="88">
        <v>100</v>
      </c>
      <c r="BM38" s="88">
        <v>23</v>
      </c>
      <c r="BN38" s="183">
        <v>22.5</v>
      </c>
      <c r="BO38" s="88"/>
      <c r="BP38" s="88"/>
      <c r="BQ38" s="88"/>
      <c r="BR38" s="88"/>
      <c r="BS38" s="88"/>
      <c r="BT38" s="88"/>
      <c r="BU38" s="88"/>
      <c r="BV38" s="88"/>
      <c r="BW38" s="88"/>
      <c r="BX38" s="88"/>
    </row>
    <row r="39" spans="1:103" s="22" customFormat="1" ht="19.95" customHeight="1">
      <c r="A39" s="100" t="s">
        <v>302</v>
      </c>
      <c r="B39" s="101">
        <v>1984</v>
      </c>
      <c r="C39" s="132"/>
      <c r="D39" s="6" t="s">
        <v>219</v>
      </c>
      <c r="E39" s="139" t="s">
        <v>481</v>
      </c>
      <c r="F39" s="106"/>
      <c r="G39" s="140" t="s">
        <v>850</v>
      </c>
      <c r="H39" s="140" t="s">
        <v>589</v>
      </c>
      <c r="I39" s="139" t="s">
        <v>865</v>
      </c>
      <c r="J39" s="139" t="s">
        <v>263</v>
      </c>
      <c r="K39" s="6" t="s">
        <v>303</v>
      </c>
      <c r="L39" s="6"/>
      <c r="M39" s="6">
        <v>120</v>
      </c>
      <c r="N39" s="6" t="s">
        <v>455</v>
      </c>
      <c r="O39" s="118" t="s">
        <v>1030</v>
      </c>
      <c r="P39" s="107" t="s">
        <v>409</v>
      </c>
      <c r="Q39" s="107" t="s">
        <v>398</v>
      </c>
      <c r="R39" s="6" t="s">
        <v>304</v>
      </c>
      <c r="S39" s="6" t="s">
        <v>305</v>
      </c>
      <c r="T39" s="118" t="s">
        <v>8</v>
      </c>
      <c r="U39" s="140" t="s">
        <v>854</v>
      </c>
      <c r="V39" s="140" t="s">
        <v>879</v>
      </c>
      <c r="W39" s="103"/>
      <c r="X39" s="103"/>
      <c r="Y39" s="103"/>
      <c r="Z39" s="103"/>
      <c r="AA39" s="103"/>
      <c r="AB39" s="103"/>
      <c r="AC39" s="103"/>
      <c r="AE39" s="6" t="s">
        <v>678</v>
      </c>
      <c r="AG39" s="22" t="s">
        <v>679</v>
      </c>
      <c r="AI39" s="22" t="s">
        <v>509</v>
      </c>
      <c r="AJ39" s="22">
        <v>25</v>
      </c>
      <c r="AK39" s="22">
        <v>91</v>
      </c>
      <c r="AL39" s="156">
        <f t="shared" ref="AL39:AL45" si="10">AJ39/AK39</f>
        <v>0.27472527472527475</v>
      </c>
      <c r="AQ39" s="22">
        <v>25</v>
      </c>
      <c r="AR39" s="22">
        <v>101</v>
      </c>
      <c r="AS39" s="163">
        <f t="shared" si="6"/>
        <v>0.24752475247524752</v>
      </c>
      <c r="AX39" s="182"/>
      <c r="BB39" s="105">
        <f t="shared" si="8"/>
        <v>1</v>
      </c>
      <c r="BC39" s="105">
        <f t="shared" si="9"/>
        <v>0.90099009900990101</v>
      </c>
      <c r="BD39" s="131">
        <f t="shared" ref="BD39:BD45" si="11">BB39/BC39</f>
        <v>1.1098901098901099</v>
      </c>
    </row>
    <row r="40" spans="1:103" s="22" customFormat="1" ht="19.95" customHeight="1">
      <c r="A40" s="100" t="s">
        <v>302</v>
      </c>
      <c r="B40" s="101">
        <v>1984</v>
      </c>
      <c r="C40" s="132"/>
      <c r="D40" s="6" t="s">
        <v>219</v>
      </c>
      <c r="E40" s="139" t="s">
        <v>481</v>
      </c>
      <c r="F40" s="106"/>
      <c r="G40" s="140" t="s">
        <v>850</v>
      </c>
      <c r="H40" s="140" t="s">
        <v>594</v>
      </c>
      <c r="I40" s="139" t="s">
        <v>865</v>
      </c>
      <c r="J40" s="139" t="s">
        <v>263</v>
      </c>
      <c r="K40" s="6" t="s">
        <v>303</v>
      </c>
      <c r="L40" s="6"/>
      <c r="M40" s="6">
        <v>120</v>
      </c>
      <c r="N40" s="6" t="s">
        <v>455</v>
      </c>
      <c r="O40" s="118" t="s">
        <v>1030</v>
      </c>
      <c r="P40" s="107" t="s">
        <v>409</v>
      </c>
      <c r="Q40" s="107" t="s">
        <v>398</v>
      </c>
      <c r="R40" s="6" t="s">
        <v>304</v>
      </c>
      <c r="S40" s="6" t="s">
        <v>305</v>
      </c>
      <c r="T40" s="118" t="s">
        <v>8</v>
      </c>
      <c r="U40" s="140" t="s">
        <v>854</v>
      </c>
      <c r="V40" s="140" t="s">
        <v>879</v>
      </c>
      <c r="W40" s="103"/>
      <c r="X40" s="103"/>
      <c r="Y40" s="103"/>
      <c r="Z40" s="103"/>
      <c r="AA40" s="103"/>
      <c r="AB40" s="103"/>
      <c r="AC40" s="103"/>
      <c r="AE40" s="6" t="s">
        <v>678</v>
      </c>
      <c r="AG40" s="22" t="s">
        <v>679</v>
      </c>
      <c r="AI40" s="22" t="s">
        <v>509</v>
      </c>
      <c r="AJ40" s="22">
        <v>48</v>
      </c>
      <c r="AK40" s="22">
        <v>91</v>
      </c>
      <c r="AL40" s="156">
        <f t="shared" si="10"/>
        <v>0.52747252747252749</v>
      </c>
      <c r="AQ40" s="22">
        <v>50</v>
      </c>
      <c r="AR40" s="22">
        <v>101</v>
      </c>
      <c r="AS40" s="163">
        <f t="shared" si="6"/>
        <v>0.49504950495049505</v>
      </c>
      <c r="AX40" s="182"/>
      <c r="BB40" s="105">
        <f t="shared" si="8"/>
        <v>0.96</v>
      </c>
      <c r="BC40" s="105">
        <f t="shared" si="9"/>
        <v>0.90099009900990101</v>
      </c>
      <c r="BD40" s="131">
        <f t="shared" si="11"/>
        <v>1.0654945054945055</v>
      </c>
    </row>
    <row r="41" spans="1:103" s="22" customFormat="1" ht="19.95" customHeight="1">
      <c r="A41" s="100" t="s">
        <v>302</v>
      </c>
      <c r="B41" s="101">
        <v>1984</v>
      </c>
      <c r="C41" s="132"/>
      <c r="D41" s="6" t="s">
        <v>219</v>
      </c>
      <c r="E41" s="139" t="s">
        <v>481</v>
      </c>
      <c r="F41" s="106"/>
      <c r="G41" s="140" t="s">
        <v>850</v>
      </c>
      <c r="H41" s="140" t="s">
        <v>680</v>
      </c>
      <c r="I41" s="139" t="s">
        <v>865</v>
      </c>
      <c r="J41" s="139" t="s">
        <v>263</v>
      </c>
      <c r="K41" s="6" t="s">
        <v>303</v>
      </c>
      <c r="L41" s="6"/>
      <c r="M41" s="6">
        <v>120</v>
      </c>
      <c r="N41" s="6" t="s">
        <v>455</v>
      </c>
      <c r="O41" s="118" t="s">
        <v>1030</v>
      </c>
      <c r="P41" s="107" t="s">
        <v>409</v>
      </c>
      <c r="Q41" s="107" t="s">
        <v>398</v>
      </c>
      <c r="R41" s="6" t="s">
        <v>304</v>
      </c>
      <c r="S41" s="6" t="s">
        <v>305</v>
      </c>
      <c r="T41" s="118" t="s">
        <v>8</v>
      </c>
      <c r="U41" s="140" t="s">
        <v>854</v>
      </c>
      <c r="V41" s="140" t="s">
        <v>879</v>
      </c>
      <c r="W41" s="103"/>
      <c r="X41" s="103"/>
      <c r="Y41" s="103"/>
      <c r="Z41" s="103"/>
      <c r="AA41" s="103"/>
      <c r="AB41" s="103"/>
      <c r="AC41" s="103"/>
      <c r="AE41" s="6" t="s">
        <v>678</v>
      </c>
      <c r="AG41" s="22" t="s">
        <v>679</v>
      </c>
      <c r="AI41" s="22" t="s">
        <v>509</v>
      </c>
      <c r="AJ41" s="22">
        <v>350</v>
      </c>
      <c r="AK41" s="22">
        <v>91</v>
      </c>
      <c r="AL41" s="156">
        <f t="shared" si="10"/>
        <v>3.8461538461538463</v>
      </c>
      <c r="AQ41" s="22">
        <v>310</v>
      </c>
      <c r="AR41" s="22">
        <v>101</v>
      </c>
      <c r="AS41" s="163">
        <f t="shared" si="6"/>
        <v>3.0693069306930694</v>
      </c>
      <c r="AX41" s="182"/>
      <c r="BB41" s="105">
        <f t="shared" si="8"/>
        <v>1.1290322580645162</v>
      </c>
      <c r="BC41" s="105">
        <f t="shared" si="9"/>
        <v>0.90099009900990101</v>
      </c>
      <c r="BD41" s="131">
        <f t="shared" si="11"/>
        <v>1.2531017369727049</v>
      </c>
    </row>
    <row r="42" spans="1:103" s="22" customFormat="1" ht="19.95" customHeight="1">
      <c r="A42" s="100" t="s">
        <v>302</v>
      </c>
      <c r="B42" s="101">
        <v>1984</v>
      </c>
      <c r="C42" s="132"/>
      <c r="D42" s="6" t="s">
        <v>219</v>
      </c>
      <c r="E42" s="139" t="s">
        <v>481</v>
      </c>
      <c r="F42" s="106"/>
      <c r="G42" s="140" t="s">
        <v>850</v>
      </c>
      <c r="H42" s="140" t="s">
        <v>681</v>
      </c>
      <c r="I42" s="139" t="s">
        <v>865</v>
      </c>
      <c r="J42" s="139" t="s">
        <v>263</v>
      </c>
      <c r="K42" s="6" t="s">
        <v>303</v>
      </c>
      <c r="L42" s="6"/>
      <c r="M42" s="6">
        <v>120</v>
      </c>
      <c r="N42" s="6" t="s">
        <v>455</v>
      </c>
      <c r="O42" s="118" t="s">
        <v>1030</v>
      </c>
      <c r="P42" s="107" t="s">
        <v>409</v>
      </c>
      <c r="Q42" s="107" t="s">
        <v>398</v>
      </c>
      <c r="R42" s="6" t="s">
        <v>304</v>
      </c>
      <c r="S42" s="6" t="s">
        <v>305</v>
      </c>
      <c r="T42" s="118" t="s">
        <v>8</v>
      </c>
      <c r="U42" s="140" t="s">
        <v>854</v>
      </c>
      <c r="V42" s="140" t="s">
        <v>879</v>
      </c>
      <c r="W42" s="103"/>
      <c r="X42" s="103"/>
      <c r="Y42" s="103"/>
      <c r="Z42" s="103"/>
      <c r="AA42" s="103"/>
      <c r="AB42" s="103"/>
      <c r="AC42" s="103"/>
      <c r="AE42" s="6" t="s">
        <v>678</v>
      </c>
      <c r="AG42" s="22" t="s">
        <v>679</v>
      </c>
      <c r="AI42" s="22" t="s">
        <v>509</v>
      </c>
      <c r="AJ42" s="22">
        <v>80</v>
      </c>
      <c r="AK42" s="22">
        <v>91</v>
      </c>
      <c r="AL42" s="156">
        <f t="shared" si="10"/>
        <v>0.87912087912087911</v>
      </c>
      <c r="AQ42" s="22">
        <v>94</v>
      </c>
      <c r="AR42" s="22">
        <v>101</v>
      </c>
      <c r="AS42" s="163">
        <f t="shared" si="6"/>
        <v>0.93069306930693074</v>
      </c>
      <c r="AX42" s="182"/>
      <c r="BB42" s="105">
        <f t="shared" si="8"/>
        <v>0.85106382978723405</v>
      </c>
      <c r="BC42" s="105">
        <f t="shared" si="9"/>
        <v>0.90099009900990101</v>
      </c>
      <c r="BD42" s="131">
        <f t="shared" si="11"/>
        <v>0.9445873275660509</v>
      </c>
    </row>
    <row r="43" spans="1:103" s="22" customFormat="1" ht="19.95" customHeight="1">
      <c r="A43" s="100" t="s">
        <v>302</v>
      </c>
      <c r="B43" s="101">
        <v>1984</v>
      </c>
      <c r="C43" s="132"/>
      <c r="D43" s="6" t="s">
        <v>219</v>
      </c>
      <c r="E43" s="139" t="s">
        <v>481</v>
      </c>
      <c r="F43" s="106"/>
      <c r="G43" s="140" t="s">
        <v>850</v>
      </c>
      <c r="H43" s="140" t="s">
        <v>682</v>
      </c>
      <c r="I43" s="139" t="s">
        <v>865</v>
      </c>
      <c r="J43" s="139" t="s">
        <v>263</v>
      </c>
      <c r="K43" s="6" t="s">
        <v>303</v>
      </c>
      <c r="L43" s="6"/>
      <c r="M43" s="6">
        <v>120</v>
      </c>
      <c r="N43" s="6" t="s">
        <v>455</v>
      </c>
      <c r="O43" s="118" t="s">
        <v>1030</v>
      </c>
      <c r="P43" s="107" t="s">
        <v>409</v>
      </c>
      <c r="Q43" s="107" t="s">
        <v>398</v>
      </c>
      <c r="R43" s="6" t="s">
        <v>304</v>
      </c>
      <c r="S43" s="6" t="s">
        <v>305</v>
      </c>
      <c r="T43" s="118" t="s">
        <v>8</v>
      </c>
      <c r="U43" s="140" t="s">
        <v>854</v>
      </c>
      <c r="V43" s="140" t="s">
        <v>879</v>
      </c>
      <c r="W43" s="103"/>
      <c r="X43" s="103"/>
      <c r="Y43" s="103"/>
      <c r="Z43" s="103"/>
      <c r="AA43" s="103"/>
      <c r="AB43" s="103"/>
      <c r="AC43" s="103"/>
      <c r="AE43" s="6" t="s">
        <v>678</v>
      </c>
      <c r="AG43" s="22" t="s">
        <v>679</v>
      </c>
      <c r="AI43" s="22" t="s">
        <v>509</v>
      </c>
      <c r="AJ43" s="22">
        <v>101</v>
      </c>
      <c r="AK43" s="22">
        <v>91</v>
      </c>
      <c r="AL43" s="156">
        <f t="shared" si="10"/>
        <v>1.1098901098901099</v>
      </c>
      <c r="AQ43" s="22">
        <v>115</v>
      </c>
      <c r="AR43" s="22">
        <v>101</v>
      </c>
      <c r="AS43" s="163">
        <f t="shared" si="6"/>
        <v>1.1386138613861385</v>
      </c>
      <c r="AX43" s="182"/>
      <c r="BB43" s="105">
        <f t="shared" si="8"/>
        <v>0.87826086956521743</v>
      </c>
      <c r="BC43" s="105">
        <f t="shared" si="9"/>
        <v>0.90099009900990101</v>
      </c>
      <c r="BD43" s="131">
        <f t="shared" si="11"/>
        <v>0.97477305303392259</v>
      </c>
    </row>
    <row r="44" spans="1:103" s="22" customFormat="1" ht="19.95" customHeight="1">
      <c r="A44" s="100" t="s">
        <v>302</v>
      </c>
      <c r="B44" s="101">
        <v>1984</v>
      </c>
      <c r="C44" s="132"/>
      <c r="D44" s="6" t="s">
        <v>219</v>
      </c>
      <c r="E44" s="139" t="s">
        <v>481</v>
      </c>
      <c r="F44" s="106"/>
      <c r="G44" s="140" t="s">
        <v>850</v>
      </c>
      <c r="H44" s="140" t="s">
        <v>683</v>
      </c>
      <c r="I44" s="139" t="s">
        <v>865</v>
      </c>
      <c r="J44" s="139" t="s">
        <v>263</v>
      </c>
      <c r="K44" s="6" t="s">
        <v>303</v>
      </c>
      <c r="L44" s="6"/>
      <c r="M44" s="6">
        <v>120</v>
      </c>
      <c r="N44" s="6" t="s">
        <v>455</v>
      </c>
      <c r="O44" s="118" t="s">
        <v>1030</v>
      </c>
      <c r="P44" s="107" t="s">
        <v>409</v>
      </c>
      <c r="Q44" s="107" t="s">
        <v>398</v>
      </c>
      <c r="R44" s="6" t="s">
        <v>304</v>
      </c>
      <c r="S44" s="6" t="s">
        <v>305</v>
      </c>
      <c r="T44" s="118" t="s">
        <v>8</v>
      </c>
      <c r="U44" s="140" t="s">
        <v>854</v>
      </c>
      <c r="V44" s="140" t="s">
        <v>879</v>
      </c>
      <c r="W44" s="103"/>
      <c r="X44" s="103"/>
      <c r="Y44" s="103"/>
      <c r="Z44" s="103"/>
      <c r="AA44" s="103"/>
      <c r="AB44" s="103"/>
      <c r="AC44" s="103"/>
      <c r="AE44" s="6" t="s">
        <v>678</v>
      </c>
      <c r="AG44" s="22" t="s">
        <v>679</v>
      </c>
      <c r="AI44" s="22" t="s">
        <v>509</v>
      </c>
      <c r="AJ44" s="22">
        <v>101</v>
      </c>
      <c r="AK44" s="22">
        <v>91</v>
      </c>
      <c r="AL44" s="156">
        <f t="shared" si="10"/>
        <v>1.1098901098901099</v>
      </c>
      <c r="AQ44" s="22">
        <v>100</v>
      </c>
      <c r="AR44" s="22">
        <v>101</v>
      </c>
      <c r="AS44" s="163">
        <f t="shared" si="6"/>
        <v>0.99009900990099009</v>
      </c>
      <c r="AX44" s="182"/>
      <c r="BB44" s="105">
        <f t="shared" si="8"/>
        <v>1.01</v>
      </c>
      <c r="BC44" s="105">
        <f t="shared" si="9"/>
        <v>0.90099009900990101</v>
      </c>
      <c r="BD44" s="131">
        <f t="shared" si="11"/>
        <v>1.120989010989011</v>
      </c>
    </row>
    <row r="45" spans="1:103" s="22" customFormat="1" ht="19.95" customHeight="1">
      <c r="A45" s="100" t="s">
        <v>302</v>
      </c>
      <c r="B45" s="101">
        <v>1984</v>
      </c>
      <c r="C45" s="132"/>
      <c r="D45" s="6" t="s">
        <v>219</v>
      </c>
      <c r="E45" s="139" t="s">
        <v>481</v>
      </c>
      <c r="F45" s="106"/>
      <c r="G45" s="140" t="s">
        <v>850</v>
      </c>
      <c r="H45" s="140" t="s">
        <v>593</v>
      </c>
      <c r="I45" s="139" t="s">
        <v>865</v>
      </c>
      <c r="J45" s="139" t="s">
        <v>263</v>
      </c>
      <c r="K45" s="6" t="s">
        <v>303</v>
      </c>
      <c r="L45" s="6"/>
      <c r="M45" s="6">
        <v>120</v>
      </c>
      <c r="N45" s="6" t="s">
        <v>455</v>
      </c>
      <c r="O45" s="118" t="s">
        <v>1030</v>
      </c>
      <c r="P45" s="107" t="s">
        <v>409</v>
      </c>
      <c r="Q45" s="107" t="s">
        <v>398</v>
      </c>
      <c r="R45" s="6" t="s">
        <v>304</v>
      </c>
      <c r="S45" s="6" t="s">
        <v>305</v>
      </c>
      <c r="T45" s="118" t="s">
        <v>8</v>
      </c>
      <c r="U45" s="140" t="s">
        <v>854</v>
      </c>
      <c r="V45" s="140" t="s">
        <v>879</v>
      </c>
      <c r="W45" s="103"/>
      <c r="X45" s="103"/>
      <c r="Y45" s="103"/>
      <c r="Z45" s="103"/>
      <c r="AA45" s="103"/>
      <c r="AB45" s="103"/>
      <c r="AC45" s="103"/>
      <c r="AE45" s="6" t="s">
        <v>678</v>
      </c>
      <c r="AG45" s="22" t="s">
        <v>679</v>
      </c>
      <c r="AI45" s="22" t="s">
        <v>509</v>
      </c>
      <c r="AJ45" s="22">
        <v>24</v>
      </c>
      <c r="AK45" s="22">
        <v>91</v>
      </c>
      <c r="AL45" s="156">
        <f t="shared" si="10"/>
        <v>0.26373626373626374</v>
      </c>
      <c r="AQ45" s="22">
        <v>25</v>
      </c>
      <c r="AR45" s="22">
        <v>101</v>
      </c>
      <c r="AS45" s="163">
        <f t="shared" si="6"/>
        <v>0.24752475247524752</v>
      </c>
      <c r="AX45" s="182"/>
      <c r="BB45" s="105">
        <f t="shared" si="8"/>
        <v>0.96</v>
      </c>
      <c r="BC45" s="105">
        <f t="shared" si="9"/>
        <v>0.90099009900990101</v>
      </c>
      <c r="BD45" s="131">
        <f t="shared" si="11"/>
        <v>1.0654945054945055</v>
      </c>
    </row>
    <row r="46" spans="1:103" s="7" customFormat="1" ht="19.95" customHeight="1">
      <c r="A46" s="16" t="s">
        <v>299</v>
      </c>
      <c r="B46" s="73">
        <v>1997</v>
      </c>
      <c r="C46" s="130"/>
      <c r="D46" s="18" t="s">
        <v>359</v>
      </c>
      <c r="E46" s="135" t="s">
        <v>481</v>
      </c>
      <c r="F46" s="18" t="s">
        <v>275</v>
      </c>
      <c r="G46" s="138" t="s">
        <v>850</v>
      </c>
      <c r="H46" s="138" t="s">
        <v>589</v>
      </c>
      <c r="I46" s="135" t="s">
        <v>853</v>
      </c>
      <c r="J46" s="135" t="s">
        <v>263</v>
      </c>
      <c r="K46" s="18" t="s">
        <v>276</v>
      </c>
      <c r="L46" s="18" t="s">
        <v>300</v>
      </c>
      <c r="M46" s="18">
        <v>8</v>
      </c>
      <c r="N46" s="18" t="s">
        <v>282</v>
      </c>
      <c r="O46" s="116" t="s">
        <v>1030</v>
      </c>
      <c r="P46" s="18" t="s">
        <v>277</v>
      </c>
      <c r="Q46" s="18" t="s">
        <v>399</v>
      </c>
      <c r="R46" s="18" t="s">
        <v>278</v>
      </c>
      <c r="S46" s="18" t="s">
        <v>301</v>
      </c>
      <c r="T46" s="116" t="s">
        <v>279</v>
      </c>
      <c r="U46" s="138" t="s">
        <v>860</v>
      </c>
      <c r="V46" s="138" t="s">
        <v>102</v>
      </c>
      <c r="W46" s="35"/>
      <c r="X46" s="35"/>
      <c r="Y46" s="35"/>
      <c r="Z46" s="35"/>
      <c r="AA46" s="35"/>
      <c r="AB46" s="35"/>
      <c r="AC46" s="35"/>
      <c r="AD46" s="17"/>
      <c r="AE46" s="17" t="s">
        <v>280</v>
      </c>
      <c r="AF46" s="17"/>
      <c r="AG46" s="17" t="s">
        <v>281</v>
      </c>
      <c r="AH46" s="17"/>
      <c r="AI46" s="17" t="s">
        <v>279</v>
      </c>
      <c r="AJ46" s="17"/>
      <c r="AK46" s="17"/>
      <c r="AL46" s="153"/>
      <c r="AM46" s="17"/>
      <c r="AN46" s="17"/>
      <c r="AO46" s="17"/>
      <c r="AP46" s="17"/>
      <c r="AQ46" s="17"/>
      <c r="AR46" s="17"/>
      <c r="AS46" s="160"/>
      <c r="AT46" s="17"/>
      <c r="AU46" s="17"/>
      <c r="AV46" s="17"/>
      <c r="AW46" s="17"/>
      <c r="AX46" s="168"/>
      <c r="AY46" s="17"/>
      <c r="AZ46" s="17"/>
      <c r="BA46" s="17"/>
      <c r="BB46" s="187">
        <v>1.42</v>
      </c>
      <c r="BC46" s="187">
        <v>1.25</v>
      </c>
      <c r="BD46" s="127">
        <f t="shared" ref="BD46:BD52" si="12">BB46/BC46</f>
        <v>1.1359999999999999</v>
      </c>
      <c r="BF46" s="17"/>
      <c r="BG46" s="17"/>
      <c r="BH46" s="17"/>
      <c r="BI46" s="17"/>
      <c r="BJ46" s="17"/>
      <c r="BK46" s="17"/>
      <c r="BL46" s="17"/>
      <c r="BM46" s="17"/>
      <c r="BN46" s="17"/>
      <c r="BO46" s="17"/>
      <c r="BP46" s="17"/>
      <c r="BQ46" s="17"/>
      <c r="BR46" s="17"/>
      <c r="BS46" s="17"/>
      <c r="BT46" s="17">
        <v>1.3</v>
      </c>
      <c r="BU46" s="17" t="s">
        <v>283</v>
      </c>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row>
    <row r="47" spans="1:103" s="22" customFormat="1" ht="19.95" customHeight="1">
      <c r="A47" s="100" t="s">
        <v>306</v>
      </c>
      <c r="B47" s="101">
        <v>2010</v>
      </c>
      <c r="C47" s="131"/>
      <c r="D47" s="6" t="s">
        <v>307</v>
      </c>
      <c r="E47" s="136" t="s">
        <v>481</v>
      </c>
      <c r="F47" s="22" t="s">
        <v>224</v>
      </c>
      <c r="G47" s="139" t="s">
        <v>850</v>
      </c>
      <c r="H47" s="139" t="s">
        <v>764</v>
      </c>
      <c r="I47" s="139" t="s">
        <v>865</v>
      </c>
      <c r="J47" s="139" t="s">
        <v>267</v>
      </c>
      <c r="K47" s="22" t="s">
        <v>308</v>
      </c>
      <c r="M47" s="22">
        <v>6</v>
      </c>
      <c r="N47" s="108" t="s">
        <v>684</v>
      </c>
      <c r="O47" s="117" t="s">
        <v>1030</v>
      </c>
      <c r="P47" s="22" t="s">
        <v>309</v>
      </c>
      <c r="Q47" s="22" t="s">
        <v>685</v>
      </c>
      <c r="R47" s="109" t="s">
        <v>1037</v>
      </c>
      <c r="S47" s="108" t="s">
        <v>151</v>
      </c>
      <c r="T47" s="117" t="s">
        <v>8</v>
      </c>
      <c r="U47" s="139" t="s">
        <v>860</v>
      </c>
      <c r="V47" s="139" t="s">
        <v>102</v>
      </c>
      <c r="W47" s="36" t="s">
        <v>311</v>
      </c>
      <c r="X47" s="36"/>
      <c r="Y47" s="36" t="s">
        <v>312</v>
      </c>
      <c r="Z47" s="36">
        <v>77</v>
      </c>
      <c r="AA47" s="36"/>
      <c r="AB47" s="36"/>
      <c r="AC47" s="36"/>
      <c r="AE47" s="22" t="s">
        <v>686</v>
      </c>
      <c r="AG47" s="108" t="s">
        <v>684</v>
      </c>
      <c r="AI47" s="22" t="s">
        <v>509</v>
      </c>
      <c r="AJ47" s="22">
        <v>713</v>
      </c>
      <c r="AK47" s="22">
        <v>313</v>
      </c>
      <c r="AL47" s="156">
        <f>AJ47/AK47</f>
        <v>2.2779552715654954</v>
      </c>
      <c r="AQ47" s="22">
        <v>408</v>
      </c>
      <c r="AR47" s="22">
        <v>418</v>
      </c>
      <c r="AS47" s="163">
        <f t="shared" ref="AS47:AS48" si="13">AQ47/AR47</f>
        <v>0.97607655502392343</v>
      </c>
      <c r="AX47" s="182"/>
      <c r="BB47" s="105">
        <v>1.75</v>
      </c>
      <c r="BC47" s="105">
        <v>0.75</v>
      </c>
      <c r="BD47" s="131">
        <f t="shared" si="12"/>
        <v>2.3333333333333335</v>
      </c>
      <c r="BE47" s="22">
        <v>1.5</v>
      </c>
      <c r="BF47" s="22">
        <v>3</v>
      </c>
      <c r="BG47" s="22">
        <v>1.3</v>
      </c>
      <c r="BH47" s="22">
        <v>2.1</v>
      </c>
    </row>
    <row r="48" spans="1:103" s="22" customFormat="1" ht="19.95" customHeight="1">
      <c r="A48" s="100" t="s">
        <v>313</v>
      </c>
      <c r="B48" s="101">
        <v>2012</v>
      </c>
      <c r="C48" s="131"/>
      <c r="D48" s="6" t="s">
        <v>307</v>
      </c>
      <c r="E48" s="136" t="s">
        <v>481</v>
      </c>
      <c r="F48" s="22" t="s">
        <v>374</v>
      </c>
      <c r="G48" s="139" t="s">
        <v>850</v>
      </c>
      <c r="H48" s="139" t="s">
        <v>763</v>
      </c>
      <c r="I48" s="139" t="s">
        <v>865</v>
      </c>
      <c r="J48" s="139" t="s">
        <v>267</v>
      </c>
      <c r="K48" s="22" t="s">
        <v>308</v>
      </c>
      <c r="M48" s="22">
        <v>6</v>
      </c>
      <c r="N48" s="108" t="s">
        <v>684</v>
      </c>
      <c r="O48" s="117" t="s">
        <v>1030</v>
      </c>
      <c r="P48" s="22" t="s">
        <v>314</v>
      </c>
      <c r="Q48" s="22" t="s">
        <v>310</v>
      </c>
      <c r="R48" s="109" t="s">
        <v>315</v>
      </c>
      <c r="S48" s="22" t="s">
        <v>316</v>
      </c>
      <c r="T48" s="117" t="s">
        <v>8</v>
      </c>
      <c r="U48" s="139" t="s">
        <v>860</v>
      </c>
      <c r="V48" s="139" t="s">
        <v>102</v>
      </c>
      <c r="W48" s="36" t="s">
        <v>311</v>
      </c>
      <c r="X48" s="36"/>
      <c r="Y48" s="36" t="s">
        <v>312</v>
      </c>
      <c r="Z48" s="36">
        <v>77</v>
      </c>
      <c r="AA48" s="36"/>
      <c r="AB48" s="36"/>
      <c r="AC48" s="36"/>
      <c r="AE48" s="22" t="s">
        <v>688</v>
      </c>
      <c r="AG48" s="108" t="s">
        <v>684</v>
      </c>
      <c r="AI48" s="22" t="s">
        <v>509</v>
      </c>
      <c r="AJ48" s="22">
        <v>6661</v>
      </c>
      <c r="AK48" s="22">
        <v>1558</v>
      </c>
      <c r="AL48" s="156"/>
      <c r="AQ48" s="22">
        <v>2106</v>
      </c>
      <c r="AR48" s="22">
        <v>2099</v>
      </c>
      <c r="AS48" s="163">
        <f t="shared" si="13"/>
        <v>1.0033349213911387</v>
      </c>
      <c r="AX48" s="182"/>
      <c r="BB48" s="105">
        <v>3.15</v>
      </c>
      <c r="BC48" s="105">
        <v>0.75</v>
      </c>
      <c r="BD48" s="131">
        <f t="shared" si="12"/>
        <v>4.2</v>
      </c>
      <c r="BE48" s="22">
        <v>0.8</v>
      </c>
      <c r="BF48" s="22">
        <v>3.05</v>
      </c>
      <c r="BG48" s="22">
        <v>0.78</v>
      </c>
      <c r="BH48" s="22">
        <v>2.1</v>
      </c>
    </row>
    <row r="49" spans="1:77" s="7" customFormat="1" ht="19.95" customHeight="1">
      <c r="A49" s="16" t="s">
        <v>717</v>
      </c>
      <c r="B49" s="73">
        <v>2003</v>
      </c>
      <c r="C49" s="127"/>
      <c r="D49" s="18" t="s">
        <v>219</v>
      </c>
      <c r="E49" s="137" t="s">
        <v>481</v>
      </c>
      <c r="F49" s="19" t="s">
        <v>375</v>
      </c>
      <c r="G49" s="135" t="s">
        <v>850</v>
      </c>
      <c r="H49" s="135" t="s">
        <v>589</v>
      </c>
      <c r="I49" s="135" t="s">
        <v>853</v>
      </c>
      <c r="J49" s="135" t="s">
        <v>263</v>
      </c>
      <c r="K49" s="17" t="s">
        <v>317</v>
      </c>
      <c r="L49" s="17" t="s">
        <v>318</v>
      </c>
      <c r="M49" s="17">
        <v>12</v>
      </c>
      <c r="N49" s="93" t="s">
        <v>284</v>
      </c>
      <c r="O49" s="116" t="s">
        <v>1031</v>
      </c>
      <c r="P49" s="19" t="s">
        <v>689</v>
      </c>
      <c r="Q49" s="20" t="s">
        <v>690</v>
      </c>
      <c r="R49" s="19" t="s">
        <v>691</v>
      </c>
      <c r="S49" s="17" t="s">
        <v>471</v>
      </c>
      <c r="T49" s="113" t="s">
        <v>319</v>
      </c>
      <c r="U49" s="135" t="s">
        <v>854</v>
      </c>
      <c r="V49" s="135" t="s">
        <v>938</v>
      </c>
      <c r="W49" s="33"/>
      <c r="X49" s="33"/>
      <c r="Y49" s="33"/>
      <c r="Z49" s="33"/>
      <c r="AA49" s="33"/>
      <c r="AB49" s="33"/>
      <c r="AC49" s="33"/>
      <c r="AE49" s="17" t="s">
        <v>692</v>
      </c>
      <c r="AG49" s="7" t="s">
        <v>693</v>
      </c>
      <c r="AH49" s="7" t="s">
        <v>694</v>
      </c>
      <c r="AJ49" s="7">
        <v>35</v>
      </c>
      <c r="AK49" s="7">
        <v>87</v>
      </c>
      <c r="AL49" s="153">
        <f>AJ49/AK49</f>
        <v>0.40229885057471265</v>
      </c>
      <c r="AQ49" s="7">
        <v>51</v>
      </c>
      <c r="AR49" s="7">
        <v>96</v>
      </c>
      <c r="AS49" s="160">
        <f>AQ49/AR49</f>
        <v>0.53125</v>
      </c>
      <c r="AX49" s="168"/>
      <c r="BB49" s="80">
        <v>0.69</v>
      </c>
      <c r="BC49" s="80">
        <v>0.9</v>
      </c>
      <c r="BD49" s="127">
        <f t="shared" si="12"/>
        <v>0.76666666666666661</v>
      </c>
    </row>
    <row r="50" spans="1:77" s="7" customFormat="1" ht="19.95" customHeight="1">
      <c r="A50" s="16" t="s">
        <v>717</v>
      </c>
      <c r="B50" s="73">
        <v>2003</v>
      </c>
      <c r="C50" s="127"/>
      <c r="D50" s="18" t="s">
        <v>219</v>
      </c>
      <c r="E50" s="137" t="s">
        <v>481</v>
      </c>
      <c r="F50" s="19" t="s">
        <v>375</v>
      </c>
      <c r="G50" s="135" t="s">
        <v>890</v>
      </c>
      <c r="H50" s="135" t="s">
        <v>589</v>
      </c>
      <c r="I50" s="135" t="s">
        <v>853</v>
      </c>
      <c r="J50" s="135" t="s">
        <v>263</v>
      </c>
      <c r="K50" s="17" t="s">
        <v>317</v>
      </c>
      <c r="L50" s="17" t="s">
        <v>318</v>
      </c>
      <c r="M50" s="17">
        <v>12</v>
      </c>
      <c r="N50" s="93" t="s">
        <v>284</v>
      </c>
      <c r="O50" s="113" t="s">
        <v>1030</v>
      </c>
      <c r="P50" s="19" t="s">
        <v>695</v>
      </c>
      <c r="Q50" s="20" t="s">
        <v>696</v>
      </c>
      <c r="R50" s="19" t="s">
        <v>697</v>
      </c>
      <c r="S50" s="17" t="s">
        <v>470</v>
      </c>
      <c r="T50" s="113" t="s">
        <v>319</v>
      </c>
      <c r="U50" s="135" t="s">
        <v>854</v>
      </c>
      <c r="V50" s="135" t="s">
        <v>938</v>
      </c>
      <c r="W50" s="33"/>
      <c r="X50" s="33"/>
      <c r="Y50" s="33"/>
      <c r="Z50" s="33"/>
      <c r="AA50" s="33"/>
      <c r="AB50" s="33"/>
      <c r="AC50" s="33"/>
      <c r="AE50" s="17" t="s">
        <v>698</v>
      </c>
      <c r="AG50" s="7" t="s">
        <v>693</v>
      </c>
      <c r="AH50" s="7" t="s">
        <v>694</v>
      </c>
      <c r="AL50" s="153"/>
      <c r="AS50" s="160"/>
      <c r="AX50" s="168"/>
      <c r="BB50" s="80">
        <v>0.75</v>
      </c>
      <c r="BC50" s="80">
        <v>0.84</v>
      </c>
      <c r="BD50" s="127">
        <f t="shared" si="12"/>
        <v>0.8928571428571429</v>
      </c>
    </row>
    <row r="51" spans="1:77" s="7" customFormat="1" ht="19.95" customHeight="1">
      <c r="A51" s="3" t="s">
        <v>716</v>
      </c>
      <c r="B51" s="72">
        <v>2006</v>
      </c>
      <c r="C51" s="130"/>
      <c r="D51" s="8" t="s">
        <v>219</v>
      </c>
      <c r="E51" s="137" t="s">
        <v>481</v>
      </c>
      <c r="F51" s="14"/>
      <c r="G51" s="138" t="s">
        <v>890</v>
      </c>
      <c r="H51" s="138" t="s">
        <v>589</v>
      </c>
      <c r="I51" s="135" t="s">
        <v>853</v>
      </c>
      <c r="J51" s="135" t="s">
        <v>263</v>
      </c>
      <c r="K51" s="18" t="s">
        <v>467</v>
      </c>
      <c r="L51" s="18" t="s">
        <v>475</v>
      </c>
      <c r="M51" s="14"/>
      <c r="N51" s="18" t="s">
        <v>476</v>
      </c>
      <c r="O51" s="113" t="s">
        <v>1030</v>
      </c>
      <c r="P51" s="18" t="s">
        <v>469</v>
      </c>
      <c r="Q51" s="8" t="s">
        <v>473</v>
      </c>
      <c r="R51" s="8" t="s">
        <v>320</v>
      </c>
      <c r="S51" s="18" t="s">
        <v>472</v>
      </c>
      <c r="T51" s="116" t="s">
        <v>474</v>
      </c>
      <c r="U51" s="138" t="s">
        <v>1054</v>
      </c>
      <c r="V51" s="138" t="s">
        <v>938</v>
      </c>
      <c r="W51" s="35">
        <v>1100</v>
      </c>
      <c r="X51" s="35">
        <v>1600</v>
      </c>
      <c r="Y51" s="35" t="s">
        <v>468</v>
      </c>
      <c r="Z51" s="35"/>
      <c r="AA51" s="35" t="s">
        <v>105</v>
      </c>
      <c r="AB51" s="35"/>
      <c r="AC51" s="35"/>
      <c r="AE51" s="7" t="s">
        <v>783</v>
      </c>
      <c r="AG51" s="7" t="s">
        <v>477</v>
      </c>
      <c r="AH51" s="7" t="s">
        <v>478</v>
      </c>
      <c r="AI51" s="7" t="s">
        <v>479</v>
      </c>
      <c r="AL51" s="153"/>
      <c r="AM51" s="7">
        <v>3.38</v>
      </c>
      <c r="AN51" s="7">
        <v>4.5599999999999996</v>
      </c>
      <c r="AO51" s="7">
        <v>36.299999999999997</v>
      </c>
      <c r="AP51" s="7">
        <v>21.7</v>
      </c>
      <c r="AS51" s="160"/>
      <c r="AT51" s="7">
        <v>6.29</v>
      </c>
      <c r="AU51" s="7">
        <v>8.15</v>
      </c>
      <c r="AV51" s="7">
        <v>7</v>
      </c>
      <c r="AW51" s="7">
        <v>16.899999999999999</v>
      </c>
      <c r="AX51" s="167"/>
      <c r="AY51" s="7">
        <v>492.8</v>
      </c>
      <c r="AZ51" s="7">
        <v>524</v>
      </c>
      <c r="BB51" s="81">
        <f>AO51/AV51</f>
        <v>5.1857142857142851</v>
      </c>
      <c r="BC51" s="81">
        <f>AP51/AW51</f>
        <v>1.2840236686390534</v>
      </c>
      <c r="BD51" s="127">
        <f t="shared" si="12"/>
        <v>4.0386438446346276</v>
      </c>
    </row>
    <row r="52" spans="1:77" s="7" customFormat="1" ht="19.95" customHeight="1">
      <c r="A52" s="3" t="s">
        <v>87</v>
      </c>
      <c r="B52" s="72">
        <v>1992</v>
      </c>
      <c r="C52" s="127"/>
      <c r="D52" s="8" t="s">
        <v>219</v>
      </c>
      <c r="E52" s="137" t="s">
        <v>481</v>
      </c>
      <c r="F52" s="21"/>
      <c r="G52" s="135" t="s">
        <v>53</v>
      </c>
      <c r="H52" s="135" t="s">
        <v>588</v>
      </c>
      <c r="I52" s="135" t="s">
        <v>853</v>
      </c>
      <c r="J52" s="135" t="s">
        <v>267</v>
      </c>
      <c r="K52" s="7" t="s">
        <v>848</v>
      </c>
      <c r="L52" s="21"/>
      <c r="M52" s="21"/>
      <c r="N52" s="7" t="s">
        <v>88</v>
      </c>
      <c r="O52" s="113" t="s">
        <v>1030</v>
      </c>
      <c r="P52" s="7" t="s">
        <v>55</v>
      </c>
      <c r="Q52" s="7" t="s">
        <v>89</v>
      </c>
      <c r="R52" s="21"/>
      <c r="S52" s="7" t="s">
        <v>91</v>
      </c>
      <c r="T52" s="113" t="s">
        <v>90</v>
      </c>
      <c r="U52" s="135" t="s">
        <v>860</v>
      </c>
      <c r="V52" s="135" t="s">
        <v>1060</v>
      </c>
      <c r="W52" s="33"/>
      <c r="X52" s="33"/>
      <c r="Y52" s="33"/>
      <c r="Z52" s="33"/>
      <c r="AA52" s="33"/>
      <c r="AB52" s="33"/>
      <c r="AC52" s="33"/>
      <c r="AE52" s="184">
        <v>3</v>
      </c>
      <c r="AF52" s="171" t="s">
        <v>515</v>
      </c>
      <c r="AG52" s="171" t="s">
        <v>504</v>
      </c>
      <c r="AH52" s="171" t="s">
        <v>516</v>
      </c>
      <c r="AI52" s="171" t="s">
        <v>506</v>
      </c>
      <c r="AJ52" s="89"/>
      <c r="AK52" s="89"/>
      <c r="AL52" s="153"/>
      <c r="AM52" s="89"/>
      <c r="AN52" s="89"/>
      <c r="AO52" s="89"/>
      <c r="AP52" s="89"/>
      <c r="AQ52" s="89"/>
      <c r="AR52" s="89"/>
      <c r="AS52" s="160"/>
      <c r="AT52" s="179"/>
      <c r="AU52" s="179"/>
      <c r="AV52" s="179"/>
      <c r="AW52" s="179"/>
      <c r="AX52" s="173"/>
      <c r="AY52" s="89"/>
      <c r="AZ52" s="89"/>
      <c r="BA52" s="89"/>
      <c r="BB52" s="175">
        <v>3.64</v>
      </c>
      <c r="BC52" s="175">
        <v>2.19</v>
      </c>
      <c r="BD52" s="127">
        <f t="shared" si="12"/>
        <v>1.6621004566210047</v>
      </c>
      <c r="BE52" s="89"/>
      <c r="BF52" s="89"/>
      <c r="BG52" s="89"/>
      <c r="BH52" s="89"/>
      <c r="BI52" s="89"/>
      <c r="BJ52" s="89"/>
      <c r="BK52" s="89"/>
      <c r="BL52" s="89"/>
      <c r="BM52" s="89"/>
      <c r="BN52" s="89"/>
      <c r="BO52" s="89"/>
      <c r="BP52" s="89"/>
      <c r="BQ52" s="89"/>
      <c r="BR52" s="89"/>
      <c r="BS52" s="89"/>
      <c r="BT52" s="89"/>
      <c r="BU52" s="89"/>
      <c r="BV52" s="89"/>
      <c r="BW52" s="89"/>
      <c r="BX52" s="89"/>
    </row>
    <row r="53" spans="1:77" s="7" customFormat="1" ht="19.95" customHeight="1">
      <c r="A53" s="3" t="s">
        <v>888</v>
      </c>
      <c r="B53" s="72">
        <v>2010</v>
      </c>
      <c r="C53" s="127"/>
      <c r="D53" s="8" t="s">
        <v>464</v>
      </c>
      <c r="E53" s="137" t="s">
        <v>480</v>
      </c>
      <c r="F53" s="7" t="s">
        <v>376</v>
      </c>
      <c r="G53" s="135" t="s">
        <v>890</v>
      </c>
      <c r="H53" s="135" t="s">
        <v>588</v>
      </c>
      <c r="I53" s="135" t="s">
        <v>853</v>
      </c>
      <c r="J53" s="135" t="s">
        <v>263</v>
      </c>
      <c r="K53" s="7" t="s">
        <v>892</v>
      </c>
      <c r="L53" s="7" t="s">
        <v>891</v>
      </c>
      <c r="M53" s="7" t="s">
        <v>898</v>
      </c>
      <c r="N53" s="7" t="s">
        <v>889</v>
      </c>
      <c r="O53" s="113" t="s">
        <v>1032</v>
      </c>
      <c r="P53" s="7" t="s">
        <v>895</v>
      </c>
      <c r="Q53" s="7" t="s">
        <v>893</v>
      </c>
      <c r="R53" s="7" t="s">
        <v>896</v>
      </c>
      <c r="S53" s="7" t="s">
        <v>899</v>
      </c>
      <c r="T53" s="113" t="s">
        <v>897</v>
      </c>
      <c r="U53" s="135" t="s">
        <v>854</v>
      </c>
      <c r="V53" s="135" t="s">
        <v>938</v>
      </c>
      <c r="W53" s="33" t="s">
        <v>1061</v>
      </c>
      <c r="X53" s="33">
        <v>2000</v>
      </c>
      <c r="Y53" s="33"/>
      <c r="Z53" s="33"/>
      <c r="AA53" s="33"/>
      <c r="AB53" s="33"/>
      <c r="AC53" s="33"/>
      <c r="AE53" s="171" t="s">
        <v>517</v>
      </c>
      <c r="AF53" s="171" t="s">
        <v>518</v>
      </c>
      <c r="AG53" s="171" t="s">
        <v>854</v>
      </c>
      <c r="AH53" s="171" t="s">
        <v>519</v>
      </c>
      <c r="AI53" s="171" t="s">
        <v>520</v>
      </c>
      <c r="AJ53" s="89"/>
      <c r="AK53" s="89"/>
      <c r="AL53" s="153"/>
      <c r="AM53" s="185">
        <v>4.0462400000000003E-2</v>
      </c>
      <c r="AN53" s="185">
        <v>5.9884399999999997E-2</v>
      </c>
      <c r="AO53" s="179">
        <v>0.564419</v>
      </c>
      <c r="AP53" s="179">
        <v>0.946546</v>
      </c>
      <c r="AQ53" s="89"/>
      <c r="AR53" s="89"/>
      <c r="AS53" s="160"/>
      <c r="AT53" s="185">
        <v>4.2890200000000003E-2</v>
      </c>
      <c r="AU53" s="185">
        <v>0.12948000000000001</v>
      </c>
      <c r="AV53" s="179">
        <v>0.47541</v>
      </c>
      <c r="AW53" s="179">
        <v>1.29508</v>
      </c>
      <c r="AX53" s="173"/>
      <c r="AY53" s="89"/>
      <c r="AZ53" s="89"/>
      <c r="BA53" s="89"/>
      <c r="BB53" s="81"/>
      <c r="BC53" s="81"/>
      <c r="BD53" s="127"/>
      <c r="BE53" s="89"/>
      <c r="BF53" s="89"/>
      <c r="BG53" s="89"/>
      <c r="BH53" s="89"/>
      <c r="BI53" s="89"/>
      <c r="BJ53" s="89"/>
      <c r="BK53" s="89">
        <v>1900</v>
      </c>
      <c r="BL53" s="89">
        <v>1900</v>
      </c>
      <c r="BM53" s="89"/>
      <c r="BN53" s="89"/>
      <c r="BO53" s="89"/>
      <c r="BP53" s="89"/>
      <c r="BQ53" s="89"/>
      <c r="BR53" s="89"/>
      <c r="BS53" s="89"/>
      <c r="BT53" s="89"/>
      <c r="BU53" s="89"/>
      <c r="BV53" s="89"/>
      <c r="BW53" s="89"/>
      <c r="BX53" s="89"/>
    </row>
    <row r="54" spans="1:77" s="7" customFormat="1" ht="19.95" customHeight="1">
      <c r="A54" s="2" t="s">
        <v>142</v>
      </c>
      <c r="B54" s="71">
        <v>1992</v>
      </c>
      <c r="C54" s="129"/>
      <c r="D54" s="8" t="s">
        <v>143</v>
      </c>
      <c r="E54" s="137" t="s">
        <v>481</v>
      </c>
      <c r="F54" s="12" t="s">
        <v>368</v>
      </c>
      <c r="G54" s="137" t="s">
        <v>850</v>
      </c>
      <c r="H54" s="137" t="s">
        <v>112</v>
      </c>
      <c r="I54" s="135" t="s">
        <v>853</v>
      </c>
      <c r="J54" s="135" t="s">
        <v>267</v>
      </c>
      <c r="K54" s="13" t="s">
        <v>144</v>
      </c>
      <c r="L54" s="12" t="s">
        <v>121</v>
      </c>
      <c r="M54" s="12" t="s">
        <v>699</v>
      </c>
      <c r="N54" s="12" t="s">
        <v>145</v>
      </c>
      <c r="O54" s="114" t="s">
        <v>1030</v>
      </c>
      <c r="P54" s="12" t="s">
        <v>97</v>
      </c>
      <c r="Q54" s="12" t="s">
        <v>146</v>
      </c>
      <c r="R54" s="12" t="s">
        <v>147</v>
      </c>
      <c r="S54" s="12" t="s">
        <v>151</v>
      </c>
      <c r="T54" s="114" t="s">
        <v>240</v>
      </c>
      <c r="U54" s="135" t="s">
        <v>860</v>
      </c>
      <c r="V54" s="137" t="s">
        <v>879</v>
      </c>
      <c r="W54" s="32" t="s">
        <v>148</v>
      </c>
      <c r="X54" s="32" t="s">
        <v>149</v>
      </c>
      <c r="Y54" s="32" t="s">
        <v>150</v>
      </c>
      <c r="Z54" s="34">
        <v>60</v>
      </c>
      <c r="AA54" s="32" t="s">
        <v>105</v>
      </c>
      <c r="AB54" s="32"/>
      <c r="AC54" s="33"/>
      <c r="AE54" s="12" t="s">
        <v>151</v>
      </c>
      <c r="AG54" s="7" t="s">
        <v>700</v>
      </c>
      <c r="AH54" s="7" t="s">
        <v>701</v>
      </c>
      <c r="AI54" s="7" t="s">
        <v>673</v>
      </c>
      <c r="AL54" s="153"/>
      <c r="AS54" s="160"/>
      <c r="AX54" s="122"/>
      <c r="BB54" s="80">
        <v>0.75</v>
      </c>
      <c r="BC54" s="80">
        <v>1</v>
      </c>
      <c r="BD54" s="127">
        <f>BB54/BC54</f>
        <v>0.75</v>
      </c>
      <c r="BJ54" s="7">
        <v>0.44</v>
      </c>
      <c r="BM54" s="7" t="s">
        <v>640</v>
      </c>
      <c r="BN54" s="7" t="s">
        <v>657</v>
      </c>
      <c r="BS54" s="7" t="s">
        <v>702</v>
      </c>
      <c r="BT54" s="7" t="s">
        <v>703</v>
      </c>
      <c r="BW54" s="62">
        <v>0.7</v>
      </c>
      <c r="BX54" s="62">
        <v>0.87</v>
      </c>
    </row>
    <row r="55" spans="1:77" s="7" customFormat="1" ht="19.95" customHeight="1">
      <c r="A55" s="2" t="s">
        <v>142</v>
      </c>
      <c r="B55" s="71">
        <v>1992</v>
      </c>
      <c r="C55" s="129"/>
      <c r="D55" s="8" t="s">
        <v>143</v>
      </c>
      <c r="E55" s="137" t="s">
        <v>481</v>
      </c>
      <c r="F55" s="12" t="s">
        <v>368</v>
      </c>
      <c r="G55" s="137" t="s">
        <v>850</v>
      </c>
      <c r="H55" s="137" t="s">
        <v>112</v>
      </c>
      <c r="I55" s="135" t="s">
        <v>853</v>
      </c>
      <c r="J55" s="135" t="s">
        <v>267</v>
      </c>
      <c r="K55" s="13" t="s">
        <v>144</v>
      </c>
      <c r="L55" s="12" t="s">
        <v>121</v>
      </c>
      <c r="M55" s="12" t="s">
        <v>699</v>
      </c>
      <c r="N55" s="12" t="s">
        <v>145</v>
      </c>
      <c r="O55" s="114" t="s">
        <v>1030</v>
      </c>
      <c r="P55" s="12" t="s">
        <v>97</v>
      </c>
      <c r="Q55" s="12" t="s">
        <v>146</v>
      </c>
      <c r="R55" s="12" t="s">
        <v>147</v>
      </c>
      <c r="S55" s="12" t="s">
        <v>956</v>
      </c>
      <c r="T55" s="114" t="s">
        <v>240</v>
      </c>
      <c r="U55" s="135" t="s">
        <v>860</v>
      </c>
      <c r="V55" s="137" t="s">
        <v>879</v>
      </c>
      <c r="W55" s="32" t="s">
        <v>148</v>
      </c>
      <c r="X55" s="32" t="s">
        <v>149</v>
      </c>
      <c r="Y55" s="32" t="s">
        <v>150</v>
      </c>
      <c r="Z55" s="34">
        <v>100</v>
      </c>
      <c r="AA55" s="32" t="s">
        <v>105</v>
      </c>
      <c r="AB55" s="32"/>
      <c r="AC55" s="33"/>
      <c r="AE55" s="12" t="s">
        <v>956</v>
      </c>
      <c r="AG55" s="7" t="s">
        <v>700</v>
      </c>
      <c r="AH55" s="7" t="s">
        <v>701</v>
      </c>
      <c r="AI55" s="7" t="s">
        <v>673</v>
      </c>
      <c r="AL55" s="153"/>
      <c r="AS55" s="160"/>
      <c r="AX55" s="122"/>
      <c r="BB55" s="80">
        <v>0.8</v>
      </c>
      <c r="BC55" s="80">
        <v>1</v>
      </c>
      <c r="BD55" s="127">
        <f>BB55/BC55</f>
        <v>0.8</v>
      </c>
      <c r="BM55" s="7" t="s">
        <v>640</v>
      </c>
      <c r="BN55" s="7" t="s">
        <v>657</v>
      </c>
      <c r="BS55" s="7" t="s">
        <v>702</v>
      </c>
      <c r="BT55" s="7" t="s">
        <v>703</v>
      </c>
      <c r="BW55" s="62">
        <v>0.87</v>
      </c>
      <c r="BX55" s="62">
        <v>0.87</v>
      </c>
    </row>
    <row r="56" spans="1:77" s="7" customFormat="1" ht="19.95" customHeight="1">
      <c r="A56" s="2" t="s">
        <v>900</v>
      </c>
      <c r="B56" s="71">
        <v>2005</v>
      </c>
      <c r="C56" s="129"/>
      <c r="D56" s="8" t="s">
        <v>463</v>
      </c>
      <c r="E56" s="137" t="s">
        <v>484</v>
      </c>
      <c r="F56" s="13" t="s">
        <v>377</v>
      </c>
      <c r="G56" s="137" t="s">
        <v>890</v>
      </c>
      <c r="H56" s="137" t="s">
        <v>112</v>
      </c>
      <c r="I56" s="135" t="s">
        <v>865</v>
      </c>
      <c r="J56" s="135" t="s">
        <v>267</v>
      </c>
      <c r="K56" s="13" t="s">
        <v>152</v>
      </c>
      <c r="L56" s="12" t="s">
        <v>153</v>
      </c>
      <c r="M56" s="13">
        <v>4</v>
      </c>
      <c r="N56" s="12" t="s">
        <v>704</v>
      </c>
      <c r="O56" s="113" t="s">
        <v>1032</v>
      </c>
      <c r="P56" s="12" t="s">
        <v>154</v>
      </c>
      <c r="Q56" s="12" t="s">
        <v>705</v>
      </c>
      <c r="R56" s="12" t="s">
        <v>155</v>
      </c>
      <c r="S56" s="12" t="s">
        <v>706</v>
      </c>
      <c r="T56" s="114" t="s">
        <v>156</v>
      </c>
      <c r="U56" s="135" t="s">
        <v>860</v>
      </c>
      <c r="V56" s="137" t="s">
        <v>938</v>
      </c>
      <c r="W56" s="32">
        <v>700</v>
      </c>
      <c r="X56" s="32" t="s">
        <v>1066</v>
      </c>
      <c r="Y56" s="32" t="s">
        <v>157</v>
      </c>
      <c r="Z56" s="34"/>
      <c r="AA56" s="32">
        <v>430</v>
      </c>
      <c r="AB56" s="32"/>
      <c r="AC56" s="33"/>
      <c r="AE56" s="7" t="s">
        <v>707</v>
      </c>
      <c r="AF56" s="7" t="s">
        <v>708</v>
      </c>
      <c r="AG56" s="171" t="s">
        <v>522</v>
      </c>
      <c r="AH56" s="171" t="s">
        <v>523</v>
      </c>
      <c r="AI56" s="171" t="s">
        <v>524</v>
      </c>
      <c r="AJ56" s="7">
        <v>1.2</v>
      </c>
      <c r="AK56" s="7">
        <v>1.35</v>
      </c>
      <c r="AL56" s="153">
        <f>AJ56/AK56</f>
        <v>0.88888888888888884</v>
      </c>
      <c r="AQ56" s="7">
        <v>0.91500000000000004</v>
      </c>
      <c r="AR56" s="7">
        <v>0.94499999999999995</v>
      </c>
      <c r="AS56" s="160">
        <f>AQ56/AR56</f>
        <v>0.96825396825396837</v>
      </c>
      <c r="AX56" s="122">
        <v>500</v>
      </c>
      <c r="AY56" s="7">
        <v>800</v>
      </c>
      <c r="BB56" s="81">
        <f>AJ56/AQ56</f>
        <v>1.3114754098360655</v>
      </c>
      <c r="BC56" s="81">
        <f>AK56/AR56</f>
        <v>1.4285714285714288</v>
      </c>
      <c r="BD56" s="127">
        <f>BB56/BC56</f>
        <v>0.9180327868852457</v>
      </c>
      <c r="BK56" s="89">
        <v>700</v>
      </c>
      <c r="BL56" s="89">
        <v>700</v>
      </c>
      <c r="BM56" s="7">
        <v>43</v>
      </c>
      <c r="BN56" s="7">
        <v>23</v>
      </c>
      <c r="BO56" s="7">
        <v>0.02</v>
      </c>
      <c r="BP56" s="7">
        <v>7.0000000000000007E-2</v>
      </c>
      <c r="BQ56" s="7">
        <v>2</v>
      </c>
      <c r="BR56" s="7">
        <v>8</v>
      </c>
    </row>
    <row r="57" spans="1:77" s="7" customFormat="1" ht="19.95" customHeight="1">
      <c r="A57" s="3" t="s">
        <v>900</v>
      </c>
      <c r="B57" s="72">
        <v>2005</v>
      </c>
      <c r="C57" s="127"/>
      <c r="D57" s="8" t="s">
        <v>901</v>
      </c>
      <c r="E57" s="137" t="s">
        <v>484</v>
      </c>
      <c r="F57" s="7" t="s">
        <v>377</v>
      </c>
      <c r="G57" s="135" t="s">
        <v>890</v>
      </c>
      <c r="H57" s="135" t="s">
        <v>588</v>
      </c>
      <c r="I57" s="135" t="s">
        <v>865</v>
      </c>
      <c r="J57" s="135" t="s">
        <v>267</v>
      </c>
      <c r="K57" s="7" t="s">
        <v>902</v>
      </c>
      <c r="L57" s="7" t="s">
        <v>849</v>
      </c>
      <c r="M57" s="7">
        <v>4</v>
      </c>
      <c r="N57" s="7" t="s">
        <v>598</v>
      </c>
      <c r="O57" s="114" t="s">
        <v>1031</v>
      </c>
      <c r="P57" s="7" t="s">
        <v>906</v>
      </c>
      <c r="Q57" s="7" t="s">
        <v>907</v>
      </c>
      <c r="R57" s="7" t="s">
        <v>909</v>
      </c>
      <c r="S57" s="7" t="s">
        <v>910</v>
      </c>
      <c r="T57" s="113" t="s">
        <v>1006</v>
      </c>
      <c r="U57" s="135" t="s">
        <v>860</v>
      </c>
      <c r="V57" s="135" t="s">
        <v>879</v>
      </c>
      <c r="W57" s="33">
        <v>700</v>
      </c>
      <c r="X57" s="33">
        <v>700</v>
      </c>
      <c r="Y57" s="33" t="s">
        <v>905</v>
      </c>
      <c r="Z57" s="33"/>
      <c r="AA57" s="33">
        <v>430</v>
      </c>
      <c r="AB57" s="33"/>
      <c r="AC57" s="33"/>
      <c r="AE57" s="86" t="s">
        <v>521</v>
      </c>
      <c r="AF57" s="87">
        <v>0.54166666666666663</v>
      </c>
      <c r="AG57" s="86" t="s">
        <v>522</v>
      </c>
      <c r="AH57" s="86" t="s">
        <v>523</v>
      </c>
      <c r="AI57" s="86" t="s">
        <v>524</v>
      </c>
      <c r="AJ57" s="88">
        <v>1.2879100000000001</v>
      </c>
      <c r="AK57" s="88">
        <v>1.29955</v>
      </c>
      <c r="AL57" s="153">
        <f>AJ57/AK57</f>
        <v>0.99104305336462628</v>
      </c>
      <c r="AM57" s="88"/>
      <c r="AN57" s="88"/>
      <c r="AO57" s="88"/>
      <c r="AP57" s="88"/>
      <c r="AQ57" s="88">
        <v>0.93105499999999997</v>
      </c>
      <c r="AR57" s="88">
        <v>0.93650500000000003</v>
      </c>
      <c r="AS57" s="160">
        <f>AQ57/AR57</f>
        <v>0.99418049022696076</v>
      </c>
      <c r="AT57" s="90"/>
      <c r="AU57" s="90"/>
      <c r="AV57" s="90"/>
      <c r="AW57" s="90"/>
      <c r="AX57" s="180">
        <v>673.65200000000004</v>
      </c>
      <c r="AY57" s="88">
        <v>764.45500000000004</v>
      </c>
      <c r="AZ57" s="88"/>
      <c r="BA57" s="88"/>
      <c r="BB57" s="81">
        <f>AJ57/AQ57</f>
        <v>1.3832802573424772</v>
      </c>
      <c r="BC57" s="81">
        <f>AK57/AR57</f>
        <v>1.3876594358812819</v>
      </c>
      <c r="BD57" s="127">
        <f>BB57/BC57</f>
        <v>0.99684419791659928</v>
      </c>
      <c r="BE57" s="88"/>
      <c r="BF57" s="88"/>
      <c r="BG57" s="88"/>
      <c r="BH57" s="88"/>
      <c r="BI57" s="88"/>
      <c r="BJ57" s="88"/>
      <c r="BK57" s="88">
        <v>700</v>
      </c>
      <c r="BL57" s="88">
        <v>700</v>
      </c>
      <c r="BM57" s="88">
        <v>34</v>
      </c>
      <c r="BN57" s="88">
        <v>31</v>
      </c>
      <c r="BO57" s="88">
        <v>0.05</v>
      </c>
      <c r="BP57" s="88">
        <v>0.09</v>
      </c>
      <c r="BQ57" s="88">
        <v>6</v>
      </c>
      <c r="BR57" s="88">
        <v>8</v>
      </c>
      <c r="BS57" s="88"/>
      <c r="BT57" s="88"/>
      <c r="BU57" s="88"/>
      <c r="BV57" s="88"/>
      <c r="BW57" s="88"/>
      <c r="BX57" s="88"/>
    </row>
    <row r="58" spans="1:77" s="7" customFormat="1" ht="19.95" customHeight="1">
      <c r="A58" s="3" t="s">
        <v>908</v>
      </c>
      <c r="B58" s="72">
        <v>2004</v>
      </c>
      <c r="C58" s="127"/>
      <c r="D58" s="8" t="s">
        <v>911</v>
      </c>
      <c r="E58" s="137" t="s">
        <v>484</v>
      </c>
      <c r="F58" s="7" t="s">
        <v>378</v>
      </c>
      <c r="G58" s="135" t="s">
        <v>850</v>
      </c>
      <c r="H58" s="135" t="s">
        <v>588</v>
      </c>
      <c r="I58" s="135" t="s">
        <v>865</v>
      </c>
      <c r="J58" s="135" t="s">
        <v>267</v>
      </c>
      <c r="K58" s="7" t="s">
        <v>914</v>
      </c>
      <c r="L58" s="21"/>
      <c r="M58" s="21"/>
      <c r="N58" s="7" t="s">
        <v>599</v>
      </c>
      <c r="O58" s="113" t="s">
        <v>1030</v>
      </c>
      <c r="P58" s="7" t="s">
        <v>886</v>
      </c>
      <c r="Q58" s="7" t="s">
        <v>913</v>
      </c>
      <c r="R58" s="7" t="s">
        <v>924</v>
      </c>
      <c r="S58" s="7" t="s">
        <v>915</v>
      </c>
      <c r="T58" s="113" t="s">
        <v>1007</v>
      </c>
      <c r="U58" s="135" t="s">
        <v>860</v>
      </c>
      <c r="V58" s="135" t="s">
        <v>879</v>
      </c>
      <c r="W58" s="33">
        <v>500</v>
      </c>
      <c r="X58" s="33">
        <v>500</v>
      </c>
      <c r="Y58" s="33" t="s">
        <v>916</v>
      </c>
      <c r="Z58" s="33">
        <v>60</v>
      </c>
      <c r="AA58" s="33">
        <v>360</v>
      </c>
      <c r="AB58" s="33"/>
      <c r="AC58" s="33"/>
      <c r="AE58" s="86" t="s">
        <v>525</v>
      </c>
      <c r="AF58" s="87">
        <v>0.54166666666666663</v>
      </c>
      <c r="AG58" s="86" t="s">
        <v>526</v>
      </c>
      <c r="AH58" s="86"/>
      <c r="AI58" s="86" t="s">
        <v>527</v>
      </c>
      <c r="AJ58" s="88"/>
      <c r="AK58" s="88"/>
      <c r="AL58" s="153"/>
      <c r="AM58" s="88"/>
      <c r="AN58" s="88"/>
      <c r="AO58" s="88"/>
      <c r="AP58" s="88"/>
      <c r="AQ58" s="88"/>
      <c r="AR58" s="88"/>
      <c r="AS58" s="160"/>
      <c r="AT58" s="90"/>
      <c r="AU58" s="90"/>
      <c r="AV58" s="90"/>
      <c r="AW58" s="90"/>
      <c r="AX58" s="180">
        <v>0.16469</v>
      </c>
      <c r="AY58" s="88">
        <v>0.32858700000000002</v>
      </c>
      <c r="AZ58" s="88">
        <v>0.8</v>
      </c>
      <c r="BA58" s="88">
        <v>1.8</v>
      </c>
      <c r="BB58" s="81"/>
      <c r="BC58" s="81"/>
      <c r="BD58" s="127"/>
      <c r="BE58" s="88"/>
      <c r="BF58" s="88"/>
      <c r="BG58" s="88"/>
      <c r="BH58" s="88"/>
      <c r="BI58" s="88"/>
      <c r="BJ58" s="88"/>
      <c r="BK58" s="88">
        <v>500</v>
      </c>
      <c r="BL58" s="88">
        <v>500</v>
      </c>
      <c r="BM58" s="88">
        <v>25</v>
      </c>
      <c r="BN58" s="88">
        <v>25</v>
      </c>
      <c r="BO58" s="88"/>
      <c r="BP58" s="88"/>
      <c r="BQ58" s="88"/>
      <c r="BR58" s="88"/>
      <c r="BS58" s="88"/>
      <c r="BT58" s="88"/>
      <c r="BU58" s="88"/>
      <c r="BV58" s="88"/>
      <c r="BW58" s="88"/>
      <c r="BX58" s="88"/>
      <c r="BY58" s="86"/>
    </row>
    <row r="59" spans="1:77" s="7" customFormat="1" ht="19.95" customHeight="1">
      <c r="A59" s="3" t="s">
        <v>917</v>
      </c>
      <c r="B59" s="72">
        <v>1999</v>
      </c>
      <c r="C59" s="127"/>
      <c r="D59" s="8" t="s">
        <v>925</v>
      </c>
      <c r="E59" s="137" t="s">
        <v>484</v>
      </c>
      <c r="F59" s="7" t="s">
        <v>378</v>
      </c>
      <c r="G59" s="135" t="s">
        <v>850</v>
      </c>
      <c r="H59" s="135" t="s">
        <v>588</v>
      </c>
      <c r="I59" s="135" t="s">
        <v>853</v>
      </c>
      <c r="J59" s="135" t="s">
        <v>256</v>
      </c>
      <c r="K59" s="7" t="s">
        <v>1003</v>
      </c>
      <c r="L59" s="7" t="s">
        <v>849</v>
      </c>
      <c r="M59" s="7">
        <v>2</v>
      </c>
      <c r="N59" s="7" t="s">
        <v>600</v>
      </c>
      <c r="O59" s="113" t="s">
        <v>1030</v>
      </c>
      <c r="P59" s="7" t="s">
        <v>922</v>
      </c>
      <c r="Q59" s="7" t="s">
        <v>918</v>
      </c>
      <c r="R59" s="21"/>
      <c r="S59" s="7" t="s">
        <v>919</v>
      </c>
      <c r="T59" s="113" t="s">
        <v>1008</v>
      </c>
      <c r="U59" s="135" t="s">
        <v>854</v>
      </c>
      <c r="V59" s="135" t="s">
        <v>1056</v>
      </c>
      <c r="W59" s="33" t="s">
        <v>1058</v>
      </c>
      <c r="X59" s="33">
        <v>1500</v>
      </c>
      <c r="Y59" s="33" t="s">
        <v>920</v>
      </c>
      <c r="Z59" s="33"/>
      <c r="AA59" s="33"/>
      <c r="AB59" s="33"/>
      <c r="AC59" s="33"/>
      <c r="AE59" s="171">
        <v>3</v>
      </c>
      <c r="AF59" s="176">
        <v>0.54166666666666663</v>
      </c>
      <c r="AG59" s="171" t="s">
        <v>528</v>
      </c>
      <c r="AH59" s="171" t="s">
        <v>513</v>
      </c>
      <c r="AI59" s="171" t="s">
        <v>509</v>
      </c>
      <c r="AJ59" s="89"/>
      <c r="AK59" s="89"/>
      <c r="AL59" s="153"/>
      <c r="AM59" s="89"/>
      <c r="AN59" s="89"/>
      <c r="AO59" s="89"/>
      <c r="AP59" s="89"/>
      <c r="AQ59" s="89"/>
      <c r="AR59" s="89"/>
      <c r="AS59" s="160"/>
      <c r="AT59" s="179"/>
      <c r="AU59" s="179"/>
      <c r="AV59" s="179"/>
      <c r="AW59" s="179"/>
      <c r="AX59" s="173">
        <v>0.22362899999999999</v>
      </c>
      <c r="AY59" s="89">
        <v>0.35732799999999998</v>
      </c>
      <c r="AZ59" s="89"/>
      <c r="BA59" s="89"/>
      <c r="BB59" s="81"/>
      <c r="BC59" s="81"/>
      <c r="BD59" s="127"/>
      <c r="BE59" s="89"/>
      <c r="BF59" s="89"/>
      <c r="BG59" s="89"/>
      <c r="BH59" s="89"/>
      <c r="BI59" s="89"/>
      <c r="BJ59" s="89"/>
      <c r="BK59" s="89">
        <v>1400</v>
      </c>
      <c r="BL59" s="89">
        <v>1400</v>
      </c>
      <c r="BM59" s="181">
        <v>36</v>
      </c>
      <c r="BN59" s="181">
        <v>31</v>
      </c>
      <c r="BO59" s="89">
        <v>0.02</v>
      </c>
      <c r="BP59" s="89">
        <v>0.19</v>
      </c>
      <c r="BQ59" s="89">
        <v>1</v>
      </c>
      <c r="BR59" s="89">
        <v>15</v>
      </c>
      <c r="BS59" s="89"/>
      <c r="BT59" s="89"/>
      <c r="BU59" s="89"/>
      <c r="BV59" s="89"/>
      <c r="BW59" s="89"/>
      <c r="BX59" s="89"/>
      <c r="BY59" s="171"/>
    </row>
    <row r="60" spans="1:77" s="7" customFormat="1" ht="19.95" customHeight="1">
      <c r="A60" s="3" t="s">
        <v>917</v>
      </c>
      <c r="B60" s="72">
        <v>1999</v>
      </c>
      <c r="C60" s="127"/>
      <c r="D60" s="8" t="s">
        <v>925</v>
      </c>
      <c r="E60" s="137" t="s">
        <v>484</v>
      </c>
      <c r="F60" s="7" t="s">
        <v>378</v>
      </c>
      <c r="G60" s="135" t="s">
        <v>850</v>
      </c>
      <c r="H60" s="135" t="s">
        <v>588</v>
      </c>
      <c r="I60" s="135" t="s">
        <v>853</v>
      </c>
      <c r="J60" s="135" t="s">
        <v>256</v>
      </c>
      <c r="K60" s="7" t="s">
        <v>1003</v>
      </c>
      <c r="L60" s="7" t="s">
        <v>849</v>
      </c>
      <c r="M60" s="7">
        <v>2</v>
      </c>
      <c r="N60" s="7" t="s">
        <v>600</v>
      </c>
      <c r="O60" s="113" t="s">
        <v>1030</v>
      </c>
      <c r="P60" s="7" t="s">
        <v>922</v>
      </c>
      <c r="Q60" s="7" t="s">
        <v>918</v>
      </c>
      <c r="R60" s="21"/>
      <c r="S60" s="7" t="s">
        <v>919</v>
      </c>
      <c r="T60" s="113" t="s">
        <v>1008</v>
      </c>
      <c r="U60" s="135" t="s">
        <v>854</v>
      </c>
      <c r="V60" s="135" t="s">
        <v>1056</v>
      </c>
      <c r="W60" s="33" t="s">
        <v>1059</v>
      </c>
      <c r="X60" s="33">
        <v>1500</v>
      </c>
      <c r="Y60" s="33" t="s">
        <v>920</v>
      </c>
      <c r="Z60" s="33"/>
      <c r="AA60" s="33"/>
      <c r="AB60" s="33"/>
      <c r="AC60" s="33"/>
      <c r="AE60" s="171">
        <v>4</v>
      </c>
      <c r="AF60" s="176">
        <v>0.54166666666666663</v>
      </c>
      <c r="AG60" s="171" t="s">
        <v>854</v>
      </c>
      <c r="AH60" s="171" t="s">
        <v>513</v>
      </c>
      <c r="AI60" s="171" t="s">
        <v>509</v>
      </c>
      <c r="AJ60" s="89"/>
      <c r="AK60" s="89"/>
      <c r="AL60" s="153"/>
      <c r="AM60" s="89"/>
      <c r="AN60" s="89"/>
      <c r="AO60" s="89"/>
      <c r="AP60" s="89"/>
      <c r="AQ60" s="89"/>
      <c r="AR60" s="89"/>
      <c r="AS60" s="160"/>
      <c r="AT60" s="179"/>
      <c r="AU60" s="179"/>
      <c r="AV60" s="179"/>
      <c r="AW60" s="179"/>
      <c r="AX60" s="173">
        <v>0.26846599999999998</v>
      </c>
      <c r="AY60" s="89">
        <v>0.42543599999999998</v>
      </c>
      <c r="AZ60" s="89"/>
      <c r="BA60" s="89"/>
      <c r="BB60" s="81"/>
      <c r="BC60" s="81"/>
      <c r="BD60" s="127"/>
      <c r="BE60" s="89"/>
      <c r="BF60" s="89"/>
      <c r="BG60" s="89"/>
      <c r="BH60" s="89"/>
      <c r="BI60" s="89"/>
      <c r="BJ60" s="89"/>
      <c r="BK60" s="89">
        <v>1000</v>
      </c>
      <c r="BL60" s="89">
        <v>1000</v>
      </c>
      <c r="BM60" s="181">
        <v>34</v>
      </c>
      <c r="BN60" s="181">
        <v>32</v>
      </c>
      <c r="BO60" s="89">
        <v>0.02</v>
      </c>
      <c r="BP60" s="89">
        <v>0.2</v>
      </c>
      <c r="BQ60" s="89">
        <v>3.8</v>
      </c>
      <c r="BR60" s="89">
        <v>13.9</v>
      </c>
      <c r="BS60" s="89"/>
      <c r="BT60" s="89"/>
      <c r="BU60" s="89">
        <v>0.57999999999999996</v>
      </c>
      <c r="BV60" s="89">
        <v>0.13</v>
      </c>
      <c r="BW60" s="89"/>
      <c r="BX60" s="89"/>
      <c r="BY60" s="171"/>
    </row>
    <row r="61" spans="1:77" s="7" customFormat="1" ht="19.95" customHeight="1">
      <c r="A61" s="3" t="s">
        <v>923</v>
      </c>
      <c r="B61" s="72">
        <v>2000</v>
      </c>
      <c r="C61" s="127"/>
      <c r="D61" s="8" t="s">
        <v>925</v>
      </c>
      <c r="E61" s="137" t="s">
        <v>484</v>
      </c>
      <c r="F61" s="7" t="s">
        <v>379</v>
      </c>
      <c r="G61" s="135" t="s">
        <v>850</v>
      </c>
      <c r="H61" s="135" t="s">
        <v>588</v>
      </c>
      <c r="I61" s="135" t="s">
        <v>853</v>
      </c>
      <c r="J61" s="135" t="s">
        <v>256</v>
      </c>
      <c r="K61" s="7" t="s">
        <v>928</v>
      </c>
      <c r="L61" s="7" t="s">
        <v>849</v>
      </c>
      <c r="M61" s="7">
        <v>2</v>
      </c>
      <c r="N61" s="7" t="s">
        <v>912</v>
      </c>
      <c r="O61" s="113" t="s">
        <v>1030</v>
      </c>
      <c r="P61" s="7" t="s">
        <v>933</v>
      </c>
      <c r="Q61" s="7" t="s">
        <v>927</v>
      </c>
      <c r="R61" s="7" t="s">
        <v>930</v>
      </c>
      <c r="S61" s="7" t="s">
        <v>929</v>
      </c>
      <c r="T61" s="113" t="s">
        <v>1008</v>
      </c>
      <c r="U61" s="135" t="s">
        <v>1054</v>
      </c>
      <c r="V61" s="135" t="s">
        <v>1062</v>
      </c>
      <c r="W61" s="33"/>
      <c r="X61" s="33">
        <v>1200</v>
      </c>
      <c r="Y61" s="33" t="s">
        <v>926</v>
      </c>
      <c r="Z61" s="33"/>
      <c r="AA61" s="33">
        <v>360</v>
      </c>
      <c r="AB61" s="33"/>
      <c r="AC61" s="33"/>
      <c r="AE61" s="171">
        <v>5</v>
      </c>
      <c r="AF61" s="171"/>
      <c r="AG61" s="171" t="s">
        <v>529</v>
      </c>
      <c r="AH61" s="171" t="s">
        <v>530</v>
      </c>
      <c r="AI61" s="171" t="s">
        <v>509</v>
      </c>
      <c r="AJ61" s="89"/>
      <c r="AK61" s="89"/>
      <c r="AL61" s="153"/>
      <c r="AM61" s="89"/>
      <c r="AN61" s="89"/>
      <c r="AO61" s="89"/>
      <c r="AP61" s="89"/>
      <c r="AQ61" s="89">
        <v>180</v>
      </c>
      <c r="AR61" s="89">
        <v>250</v>
      </c>
      <c r="AS61" s="160">
        <f>AQ61/AR61</f>
        <v>0.72</v>
      </c>
      <c r="AT61" s="179"/>
      <c r="AU61" s="179"/>
      <c r="AV61" s="179"/>
      <c r="AW61" s="179"/>
      <c r="AX61" s="173"/>
      <c r="AY61" s="89"/>
      <c r="AZ61" s="89"/>
      <c r="BA61" s="89"/>
      <c r="BB61" s="81"/>
      <c r="BC61" s="81"/>
      <c r="BD61" s="127"/>
      <c r="BE61" s="89"/>
      <c r="BF61" s="89"/>
      <c r="BG61" s="89"/>
      <c r="BH61" s="89"/>
      <c r="BI61" s="89"/>
      <c r="BJ61" s="89"/>
      <c r="BK61" s="89">
        <v>500</v>
      </c>
      <c r="BL61" s="89">
        <v>500</v>
      </c>
      <c r="BM61" s="89"/>
      <c r="BN61" s="89"/>
      <c r="BO61" s="89"/>
      <c r="BP61" s="89"/>
      <c r="BQ61" s="89"/>
      <c r="BR61" s="89"/>
      <c r="BS61" s="89"/>
      <c r="BT61" s="89"/>
      <c r="BU61" s="89"/>
      <c r="BV61" s="89"/>
      <c r="BW61" s="89"/>
      <c r="BX61" s="89"/>
      <c r="BY61" s="171"/>
    </row>
    <row r="62" spans="1:77" s="7" customFormat="1" ht="19.95" customHeight="1">
      <c r="A62" s="3" t="s">
        <v>923</v>
      </c>
      <c r="B62" s="72">
        <v>2000</v>
      </c>
      <c r="C62" s="127"/>
      <c r="D62" s="8" t="s">
        <v>925</v>
      </c>
      <c r="E62" s="137" t="s">
        <v>484</v>
      </c>
      <c r="F62" s="7" t="s">
        <v>379</v>
      </c>
      <c r="G62" s="135" t="s">
        <v>850</v>
      </c>
      <c r="H62" s="135" t="s">
        <v>588</v>
      </c>
      <c r="I62" s="135" t="s">
        <v>865</v>
      </c>
      <c r="J62" s="135" t="s">
        <v>256</v>
      </c>
      <c r="K62" s="7" t="s">
        <v>928</v>
      </c>
      <c r="L62" s="7" t="s">
        <v>849</v>
      </c>
      <c r="M62" s="7">
        <v>2</v>
      </c>
      <c r="N62" s="7" t="s">
        <v>912</v>
      </c>
      <c r="O62" s="113" t="s">
        <v>1030</v>
      </c>
      <c r="P62" s="7" t="s">
        <v>933</v>
      </c>
      <c r="Q62" s="7" t="s">
        <v>927</v>
      </c>
      <c r="R62" s="7" t="s">
        <v>930</v>
      </c>
      <c r="S62" s="7" t="s">
        <v>929</v>
      </c>
      <c r="T62" s="113" t="s">
        <v>1008</v>
      </c>
      <c r="U62" s="135" t="s">
        <v>1054</v>
      </c>
      <c r="V62" s="135" t="s">
        <v>1062</v>
      </c>
      <c r="W62" s="33"/>
      <c r="X62" s="33">
        <v>1200</v>
      </c>
      <c r="Y62" s="33" t="s">
        <v>926</v>
      </c>
      <c r="Z62" s="33"/>
      <c r="AA62" s="33">
        <v>360</v>
      </c>
      <c r="AB62" s="33"/>
      <c r="AC62" s="33"/>
      <c r="AE62" s="86">
        <v>5</v>
      </c>
      <c r="AF62" s="86"/>
      <c r="AG62" s="86" t="s">
        <v>529</v>
      </c>
      <c r="AH62" s="86" t="s">
        <v>530</v>
      </c>
      <c r="AI62" s="86" t="s">
        <v>509</v>
      </c>
      <c r="AJ62" s="88"/>
      <c r="AK62" s="88"/>
      <c r="AL62" s="153"/>
      <c r="AM62" s="88"/>
      <c r="AN62" s="88"/>
      <c r="AO62" s="88"/>
      <c r="AP62" s="88"/>
      <c r="AQ62" s="88"/>
      <c r="AR62" s="88"/>
      <c r="AS62" s="160"/>
      <c r="AT62" s="90"/>
      <c r="AU62" s="90"/>
      <c r="AV62" s="90"/>
      <c r="AW62" s="90"/>
      <c r="AX62" s="180" t="s">
        <v>531</v>
      </c>
      <c r="AY62" s="88" t="s">
        <v>532</v>
      </c>
      <c r="AZ62" s="88"/>
      <c r="BA62" s="88"/>
      <c r="BB62" s="81"/>
      <c r="BC62" s="81"/>
      <c r="BD62" s="127"/>
      <c r="BE62" s="88"/>
      <c r="BF62" s="88"/>
      <c r="BG62" s="88"/>
      <c r="BH62" s="88"/>
      <c r="BI62" s="88"/>
      <c r="BJ62" s="88"/>
      <c r="BK62" s="88">
        <v>500</v>
      </c>
      <c r="BL62" s="88">
        <v>500</v>
      </c>
      <c r="BM62" s="88"/>
      <c r="BN62" s="88"/>
      <c r="BO62" s="88"/>
      <c r="BP62" s="88"/>
      <c r="BQ62" s="88"/>
      <c r="BR62" s="88"/>
      <c r="BS62" s="88"/>
      <c r="BT62" s="88"/>
      <c r="BU62" s="88"/>
      <c r="BV62" s="88"/>
      <c r="BW62" s="88"/>
      <c r="BX62" s="88"/>
      <c r="BY62" s="86"/>
    </row>
    <row r="63" spans="1:77" s="7" customFormat="1" ht="19.95" customHeight="1">
      <c r="A63" s="3" t="s">
        <v>931</v>
      </c>
      <c r="B63" s="72">
        <v>2002</v>
      </c>
      <c r="C63" s="127"/>
      <c r="D63" s="8" t="s">
        <v>220</v>
      </c>
      <c r="E63" s="137" t="s">
        <v>484</v>
      </c>
      <c r="F63" s="7" t="s">
        <v>380</v>
      </c>
      <c r="G63" s="135" t="s">
        <v>850</v>
      </c>
      <c r="H63" s="135" t="s">
        <v>588</v>
      </c>
      <c r="I63" s="135" t="s">
        <v>865</v>
      </c>
      <c r="J63" s="135" t="s">
        <v>1033</v>
      </c>
      <c r="K63" s="7" t="s">
        <v>932</v>
      </c>
      <c r="L63" s="21"/>
      <c r="M63" s="21"/>
      <c r="N63" s="7" t="s">
        <v>601</v>
      </c>
      <c r="O63" s="113" t="s">
        <v>1030</v>
      </c>
      <c r="P63" s="7" t="s">
        <v>933</v>
      </c>
      <c r="Q63" s="7" t="s">
        <v>934</v>
      </c>
      <c r="R63" s="7" t="s">
        <v>936</v>
      </c>
      <c r="S63" s="7" t="s">
        <v>935</v>
      </c>
      <c r="T63" s="113" t="s">
        <v>1008</v>
      </c>
      <c r="U63" s="135" t="s">
        <v>1054</v>
      </c>
      <c r="V63" s="135" t="s">
        <v>1063</v>
      </c>
      <c r="W63" s="33"/>
      <c r="X63" s="33">
        <v>1500</v>
      </c>
      <c r="Y63" s="33">
        <v>25</v>
      </c>
      <c r="Z63" s="33"/>
      <c r="AA63" s="33"/>
      <c r="AB63" s="33"/>
      <c r="AC63" s="33"/>
      <c r="AE63" s="86">
        <v>3</v>
      </c>
      <c r="AF63" s="86"/>
      <c r="AG63" s="86" t="s">
        <v>854</v>
      </c>
      <c r="AH63" s="86" t="s">
        <v>921</v>
      </c>
      <c r="AI63" s="86" t="s">
        <v>506</v>
      </c>
      <c r="AJ63" s="88"/>
      <c r="AK63" s="88"/>
      <c r="AL63" s="153"/>
      <c r="AM63" s="88"/>
      <c r="AN63" s="88"/>
      <c r="AO63" s="88"/>
      <c r="AP63" s="88"/>
      <c r="AQ63" s="88"/>
      <c r="AR63" s="88"/>
      <c r="AS63" s="160"/>
      <c r="AT63" s="90"/>
      <c r="AU63" s="90"/>
      <c r="AV63" s="90"/>
      <c r="AW63" s="90"/>
      <c r="AX63" s="180"/>
      <c r="AY63" s="88"/>
      <c r="AZ63" s="88">
        <v>0.92461499999999996</v>
      </c>
      <c r="BA63" s="88">
        <v>1.2938499999999999</v>
      </c>
      <c r="BB63" s="81"/>
      <c r="BC63" s="81"/>
      <c r="BD63" s="127"/>
      <c r="BE63" s="88"/>
      <c r="BF63" s="88"/>
      <c r="BG63" s="88"/>
      <c r="BH63" s="88"/>
      <c r="BI63" s="88"/>
      <c r="BJ63" s="88"/>
      <c r="BK63" s="88">
        <v>1200</v>
      </c>
      <c r="BL63" s="88">
        <v>1200</v>
      </c>
      <c r="BM63" s="88"/>
      <c r="BN63" s="88"/>
      <c r="BO63" s="88"/>
      <c r="BP63" s="88"/>
      <c r="BQ63" s="88">
        <v>2.8</v>
      </c>
      <c r="BR63" s="88">
        <v>19.8</v>
      </c>
      <c r="BS63" s="88"/>
      <c r="BT63" s="88"/>
      <c r="BU63" s="88"/>
      <c r="BV63" s="88"/>
      <c r="BW63" s="88"/>
      <c r="BX63" s="88"/>
      <c r="BY63" s="86"/>
    </row>
    <row r="64" spans="1:77" s="7" customFormat="1" ht="19.95" customHeight="1">
      <c r="A64" s="3" t="s">
        <v>931</v>
      </c>
      <c r="B64" s="72">
        <v>2002</v>
      </c>
      <c r="C64" s="127"/>
      <c r="D64" s="8" t="s">
        <v>220</v>
      </c>
      <c r="E64" s="137" t="s">
        <v>484</v>
      </c>
      <c r="F64" s="7" t="s">
        <v>380</v>
      </c>
      <c r="G64" s="135" t="s">
        <v>850</v>
      </c>
      <c r="H64" s="135" t="s">
        <v>588</v>
      </c>
      <c r="I64" s="135" t="s">
        <v>865</v>
      </c>
      <c r="J64" s="135" t="s">
        <v>1033</v>
      </c>
      <c r="K64" s="7" t="s">
        <v>595</v>
      </c>
      <c r="L64" s="21"/>
      <c r="M64" s="21"/>
      <c r="N64" s="7" t="s">
        <v>601</v>
      </c>
      <c r="O64" s="113" t="s">
        <v>1030</v>
      </c>
      <c r="P64" s="7" t="s">
        <v>933</v>
      </c>
      <c r="Q64" s="7" t="s">
        <v>934</v>
      </c>
      <c r="R64" s="7" t="s">
        <v>936</v>
      </c>
      <c r="S64" s="7" t="s">
        <v>935</v>
      </c>
      <c r="T64" s="113" t="s">
        <v>1008</v>
      </c>
      <c r="U64" s="135" t="s">
        <v>1054</v>
      </c>
      <c r="V64" s="135" t="s">
        <v>1063</v>
      </c>
      <c r="W64" s="33"/>
      <c r="X64" s="33">
        <v>1500</v>
      </c>
      <c r="Y64" s="33">
        <v>25</v>
      </c>
      <c r="Z64" s="33"/>
      <c r="AA64" s="33"/>
      <c r="AB64" s="33"/>
      <c r="AC64" s="33"/>
      <c r="AE64" s="86">
        <v>4</v>
      </c>
      <c r="AF64" s="86"/>
      <c r="AG64" s="86" t="s">
        <v>854</v>
      </c>
      <c r="AH64" s="86" t="s">
        <v>533</v>
      </c>
      <c r="AI64" s="86" t="s">
        <v>509</v>
      </c>
      <c r="AJ64" s="88"/>
      <c r="AK64" s="88"/>
      <c r="AL64" s="153"/>
      <c r="AM64" s="88"/>
      <c r="AN64" s="88"/>
      <c r="AO64" s="88"/>
      <c r="AP64" s="88"/>
      <c r="AQ64" s="88"/>
      <c r="AR64" s="88"/>
      <c r="AS64" s="160"/>
      <c r="AT64" s="90"/>
      <c r="AU64" s="90"/>
      <c r="AV64" s="90"/>
      <c r="AW64" s="90"/>
      <c r="AX64" s="180">
        <v>243.15100000000001</v>
      </c>
      <c r="AY64" s="88">
        <v>341.78100000000001</v>
      </c>
      <c r="AZ64" s="88"/>
      <c r="BA64" s="88"/>
      <c r="BB64" s="81"/>
      <c r="BC64" s="81"/>
      <c r="BD64" s="127"/>
      <c r="BE64" s="88"/>
      <c r="BF64" s="88"/>
      <c r="BG64" s="88"/>
      <c r="BH64" s="88"/>
      <c r="BI64" s="88"/>
      <c r="BJ64" s="88"/>
      <c r="BK64" s="88"/>
      <c r="BL64" s="88"/>
      <c r="BM64" s="88"/>
      <c r="BN64" s="88"/>
      <c r="BO64" s="88">
        <v>2.2922700000000001E-2</v>
      </c>
      <c r="BP64" s="88">
        <v>0.18726100000000001</v>
      </c>
      <c r="BQ64" s="88"/>
      <c r="BR64" s="88"/>
      <c r="BS64" s="88"/>
      <c r="BT64" s="88"/>
      <c r="BU64" s="88"/>
      <c r="BV64" s="88"/>
      <c r="BW64" s="88"/>
      <c r="BX64" s="88"/>
      <c r="BY64" s="86"/>
    </row>
    <row r="65" spans="1:103" s="22" customFormat="1" ht="19.95" customHeight="1">
      <c r="A65" s="100" t="s">
        <v>367</v>
      </c>
      <c r="B65" s="101">
        <v>2002</v>
      </c>
      <c r="C65" s="132"/>
      <c r="D65" s="107" t="s">
        <v>709</v>
      </c>
      <c r="E65" s="139" t="s">
        <v>1038</v>
      </c>
      <c r="F65" s="107" t="s">
        <v>710</v>
      </c>
      <c r="G65" s="140" t="s">
        <v>890</v>
      </c>
      <c r="H65" s="140" t="s">
        <v>266</v>
      </c>
      <c r="I65" s="139" t="s">
        <v>853</v>
      </c>
      <c r="J65" s="139" t="s">
        <v>263</v>
      </c>
      <c r="K65" s="107" t="s">
        <v>1039</v>
      </c>
      <c r="L65" s="106"/>
      <c r="M65" s="106"/>
      <c r="N65" s="107" t="s">
        <v>711</v>
      </c>
      <c r="O65" s="118" t="s">
        <v>1032</v>
      </c>
      <c r="P65" s="107" t="s">
        <v>712</v>
      </c>
      <c r="Q65" s="6" t="s">
        <v>713</v>
      </c>
      <c r="R65" s="6" t="s">
        <v>321</v>
      </c>
      <c r="S65" s="107" t="s">
        <v>971</v>
      </c>
      <c r="T65" s="118" t="s">
        <v>574</v>
      </c>
      <c r="U65" s="140" t="s">
        <v>854</v>
      </c>
      <c r="V65" s="140" t="s">
        <v>879</v>
      </c>
      <c r="W65" s="103"/>
      <c r="X65" s="103"/>
      <c r="Y65" s="103" t="s">
        <v>714</v>
      </c>
      <c r="Z65" s="103"/>
      <c r="AA65" s="103">
        <v>350</v>
      </c>
      <c r="AB65" s="103"/>
      <c r="AC65" s="103"/>
      <c r="AE65" s="22" t="s">
        <v>715</v>
      </c>
      <c r="AG65" s="22" t="s">
        <v>854</v>
      </c>
      <c r="AI65" s="22" t="s">
        <v>506</v>
      </c>
      <c r="AL65" s="156"/>
      <c r="AS65" s="163"/>
      <c r="AX65" s="182"/>
      <c r="BB65" s="105">
        <v>0.56999999999999995</v>
      </c>
      <c r="BC65" s="105">
        <v>0.36</v>
      </c>
      <c r="BD65" s="131">
        <f t="shared" ref="BD65:BD66" si="14">BB65/BC65</f>
        <v>1.5833333333333333</v>
      </c>
      <c r="BQ65" s="22">
        <v>4</v>
      </c>
      <c r="BR65" s="22">
        <v>10</v>
      </c>
    </row>
    <row r="66" spans="1:103" s="22" customFormat="1" ht="19.95" customHeight="1">
      <c r="A66" s="100" t="s">
        <v>367</v>
      </c>
      <c r="B66" s="101">
        <v>2002</v>
      </c>
      <c r="C66" s="132"/>
      <c r="D66" s="107" t="s">
        <v>709</v>
      </c>
      <c r="E66" s="139" t="s">
        <v>1038</v>
      </c>
      <c r="F66" s="107" t="s">
        <v>710</v>
      </c>
      <c r="G66" s="140" t="s">
        <v>890</v>
      </c>
      <c r="H66" s="140" t="s">
        <v>266</v>
      </c>
      <c r="I66" s="139" t="s">
        <v>853</v>
      </c>
      <c r="J66" s="139" t="s">
        <v>263</v>
      </c>
      <c r="K66" s="107" t="s">
        <v>1039</v>
      </c>
      <c r="L66" s="106"/>
      <c r="M66" s="106"/>
      <c r="N66" s="107" t="s">
        <v>711</v>
      </c>
      <c r="O66" s="118" t="s">
        <v>1032</v>
      </c>
      <c r="P66" s="107" t="s">
        <v>712</v>
      </c>
      <c r="Q66" s="6" t="s">
        <v>713</v>
      </c>
      <c r="R66" s="6" t="s">
        <v>321</v>
      </c>
      <c r="S66" s="107" t="s">
        <v>971</v>
      </c>
      <c r="T66" s="118" t="s">
        <v>574</v>
      </c>
      <c r="U66" s="140" t="s">
        <v>854</v>
      </c>
      <c r="V66" s="140" t="s">
        <v>879</v>
      </c>
      <c r="W66" s="103"/>
      <c r="X66" s="103"/>
      <c r="Y66" s="103" t="s">
        <v>714</v>
      </c>
      <c r="Z66" s="103"/>
      <c r="AA66" s="103">
        <v>700</v>
      </c>
      <c r="AB66" s="103"/>
      <c r="AC66" s="103"/>
      <c r="AE66" s="22" t="s">
        <v>715</v>
      </c>
      <c r="AG66" s="22" t="s">
        <v>854</v>
      </c>
      <c r="AI66" s="22" t="s">
        <v>506</v>
      </c>
      <c r="AL66" s="156"/>
      <c r="AS66" s="163"/>
      <c r="AX66" s="182"/>
      <c r="BB66" s="105">
        <v>0.78</v>
      </c>
      <c r="BC66" s="105">
        <v>0.45</v>
      </c>
      <c r="BD66" s="131">
        <f t="shared" si="14"/>
        <v>1.7333333333333334</v>
      </c>
      <c r="BQ66" s="22">
        <v>3</v>
      </c>
      <c r="BR66" s="22">
        <v>8</v>
      </c>
    </row>
    <row r="67" spans="1:103" s="7" customFormat="1" ht="19.95" customHeight="1">
      <c r="A67" s="3" t="s">
        <v>84</v>
      </c>
      <c r="B67" s="72">
        <v>2010</v>
      </c>
      <c r="C67" s="127"/>
      <c r="D67" s="8" t="s">
        <v>543</v>
      </c>
      <c r="E67" s="137" t="s">
        <v>480</v>
      </c>
      <c r="F67" s="7" t="s">
        <v>381</v>
      </c>
      <c r="G67" s="135" t="s">
        <v>850</v>
      </c>
      <c r="H67" s="135" t="s">
        <v>592</v>
      </c>
      <c r="I67" s="135" t="s">
        <v>865</v>
      </c>
      <c r="J67" s="135" t="s">
        <v>256</v>
      </c>
      <c r="K67" s="7" t="s">
        <v>38</v>
      </c>
      <c r="L67" s="21"/>
      <c r="M67" s="7">
        <v>5</v>
      </c>
      <c r="N67" s="7" t="s">
        <v>602</v>
      </c>
      <c r="O67" s="113" t="s">
        <v>1030</v>
      </c>
      <c r="P67" s="7" t="s">
        <v>939</v>
      </c>
      <c r="Q67" s="7" t="s">
        <v>969</v>
      </c>
      <c r="R67" s="7" t="s">
        <v>942</v>
      </c>
      <c r="S67" s="7" t="s">
        <v>86</v>
      </c>
      <c r="T67" s="113" t="s">
        <v>1007</v>
      </c>
      <c r="U67" s="135" t="s">
        <v>1054</v>
      </c>
      <c r="V67" s="135" t="s">
        <v>940</v>
      </c>
      <c r="W67" s="33"/>
      <c r="X67" s="33"/>
      <c r="Y67" s="33"/>
      <c r="Z67" s="33"/>
      <c r="AA67" s="33"/>
      <c r="AB67" s="33"/>
      <c r="AC67" s="33"/>
      <c r="AE67" s="7">
        <v>1.3</v>
      </c>
      <c r="AF67" s="7" t="s">
        <v>542</v>
      </c>
      <c r="AG67" s="7" t="s">
        <v>540</v>
      </c>
      <c r="AI67" s="7" t="s">
        <v>541</v>
      </c>
      <c r="AJ67" s="7">
        <v>0.98946400000000001</v>
      </c>
      <c r="AK67" s="7">
        <v>5.9549799999999999</v>
      </c>
      <c r="AL67" s="153">
        <f>AJ67/AK67</f>
        <v>0.16615740103241322</v>
      </c>
      <c r="AQ67" s="7">
        <v>0.21054600000000001</v>
      </c>
      <c r="AR67" s="7">
        <v>2.8140399999999999</v>
      </c>
      <c r="AS67" s="160">
        <f>AQ67/AR67</f>
        <v>7.4819831985330709E-2</v>
      </c>
      <c r="AX67" s="122"/>
      <c r="BB67" s="80">
        <v>2.7231700000000001</v>
      </c>
      <c r="BC67" s="80">
        <v>2.1924600000000001</v>
      </c>
      <c r="BD67" s="127">
        <f t="shared" ref="BD67:BD74" si="15">BB67/BC67</f>
        <v>1.2420614287147771</v>
      </c>
    </row>
    <row r="68" spans="1:103" s="7" customFormat="1" ht="19.95" customHeight="1">
      <c r="A68" s="3" t="s">
        <v>84</v>
      </c>
      <c r="B68" s="72">
        <v>2010</v>
      </c>
      <c r="C68" s="127"/>
      <c r="D68" s="8" t="s">
        <v>544</v>
      </c>
      <c r="E68" s="137" t="s">
        <v>480</v>
      </c>
      <c r="F68" s="7" t="s">
        <v>381</v>
      </c>
      <c r="G68" s="135" t="s">
        <v>850</v>
      </c>
      <c r="H68" s="135" t="s">
        <v>592</v>
      </c>
      <c r="I68" s="135" t="s">
        <v>865</v>
      </c>
      <c r="J68" s="135" t="s">
        <v>256</v>
      </c>
      <c r="K68" s="7" t="s">
        <v>38</v>
      </c>
      <c r="L68" s="21"/>
      <c r="M68" s="7">
        <v>5</v>
      </c>
      <c r="N68" s="7" t="s">
        <v>602</v>
      </c>
      <c r="O68" s="113" t="s">
        <v>1030</v>
      </c>
      <c r="P68" s="7" t="s">
        <v>939</v>
      </c>
      <c r="Q68" s="7" t="s">
        <v>969</v>
      </c>
      <c r="R68" s="7" t="s">
        <v>942</v>
      </c>
      <c r="S68" s="7" t="s">
        <v>86</v>
      </c>
      <c r="T68" s="113" t="s">
        <v>1007</v>
      </c>
      <c r="U68" s="135" t="s">
        <v>1054</v>
      </c>
      <c r="V68" s="135" t="s">
        <v>940</v>
      </c>
      <c r="W68" s="33"/>
      <c r="X68" s="33"/>
      <c r="Y68" s="33"/>
      <c r="Z68" s="33"/>
      <c r="AA68" s="33"/>
      <c r="AB68" s="33"/>
      <c r="AC68" s="33"/>
      <c r="AE68" s="7">
        <v>3</v>
      </c>
      <c r="AF68" s="7" t="s">
        <v>542</v>
      </c>
      <c r="AG68" s="7" t="s">
        <v>540</v>
      </c>
      <c r="AI68" s="7" t="s">
        <v>541</v>
      </c>
      <c r="AL68" s="153"/>
      <c r="AS68" s="160"/>
      <c r="AX68" s="122"/>
      <c r="BB68" s="80">
        <v>2.74905</v>
      </c>
      <c r="BC68" s="80">
        <v>1.91635</v>
      </c>
      <c r="BD68" s="127">
        <f t="shared" si="15"/>
        <v>1.4345239648289718</v>
      </c>
    </row>
    <row r="69" spans="1:103" s="7" customFormat="1" ht="19.95" customHeight="1">
      <c r="A69" s="3" t="s">
        <v>941</v>
      </c>
      <c r="B69" s="72">
        <v>2011</v>
      </c>
      <c r="C69" s="127"/>
      <c r="D69" s="8" t="s">
        <v>937</v>
      </c>
      <c r="E69" s="137" t="s">
        <v>485</v>
      </c>
      <c r="F69" s="7" t="s">
        <v>381</v>
      </c>
      <c r="G69" s="135" t="s">
        <v>850</v>
      </c>
      <c r="H69" s="135" t="s">
        <v>592</v>
      </c>
      <c r="I69" s="135" t="s">
        <v>865</v>
      </c>
      <c r="J69" s="135" t="s">
        <v>256</v>
      </c>
      <c r="K69" s="7" t="s">
        <v>38</v>
      </c>
      <c r="L69" s="21"/>
      <c r="M69" s="7">
        <v>5</v>
      </c>
      <c r="N69" s="7" t="s">
        <v>602</v>
      </c>
      <c r="O69" s="113" t="s">
        <v>1030</v>
      </c>
      <c r="P69" s="7" t="s">
        <v>939</v>
      </c>
      <c r="Q69" s="7" t="s">
        <v>969</v>
      </c>
      <c r="R69" s="7" t="s">
        <v>942</v>
      </c>
      <c r="S69" s="7" t="s">
        <v>85</v>
      </c>
      <c r="T69" s="113" t="s">
        <v>1007</v>
      </c>
      <c r="U69" s="135" t="s">
        <v>1054</v>
      </c>
      <c r="V69" s="135" t="s">
        <v>940</v>
      </c>
      <c r="W69" s="33"/>
      <c r="X69" s="33"/>
      <c r="Y69" s="33"/>
      <c r="Z69" s="33"/>
      <c r="AA69" s="33"/>
      <c r="AB69" s="33"/>
      <c r="AC69" s="33"/>
      <c r="AE69" s="7">
        <v>1</v>
      </c>
      <c r="AF69" s="7" t="s">
        <v>545</v>
      </c>
      <c r="AG69" s="7" t="s">
        <v>540</v>
      </c>
      <c r="AI69" s="7" t="s">
        <v>541</v>
      </c>
      <c r="AJ69" s="7">
        <v>0.96376799999999996</v>
      </c>
      <c r="AK69" s="7">
        <v>0.96376799999999996</v>
      </c>
      <c r="AL69" s="153">
        <f>AJ69/AK69</f>
        <v>1</v>
      </c>
      <c r="AQ69" s="7">
        <v>0.26811600000000002</v>
      </c>
      <c r="AR69" s="7">
        <v>0.45652199999999998</v>
      </c>
      <c r="AS69" s="160">
        <f>AQ69/AR69</f>
        <v>0.58730137868492649</v>
      </c>
      <c r="AX69" s="122"/>
      <c r="BB69" s="81">
        <f>AJ69/AQ69</f>
        <v>3.5945933849527814</v>
      </c>
      <c r="BC69" s="81">
        <f>AK69/AR69</f>
        <v>2.1111096507944853</v>
      </c>
      <c r="BD69" s="127">
        <f t="shared" si="15"/>
        <v>1.7027033075236091</v>
      </c>
    </row>
    <row r="70" spans="1:103" s="17" customFormat="1" ht="19.95" customHeight="1">
      <c r="A70" s="3" t="s">
        <v>943</v>
      </c>
      <c r="B70" s="72">
        <v>1994</v>
      </c>
      <c r="C70" s="127"/>
      <c r="D70" s="8" t="s">
        <v>944</v>
      </c>
      <c r="E70" s="137" t="s">
        <v>483</v>
      </c>
      <c r="F70" s="7" t="s">
        <v>382</v>
      </c>
      <c r="G70" s="135" t="s">
        <v>890</v>
      </c>
      <c r="H70" s="135" t="s">
        <v>588</v>
      </c>
      <c r="I70" s="135" t="s">
        <v>865</v>
      </c>
      <c r="J70" s="135" t="s">
        <v>267</v>
      </c>
      <c r="K70" s="7" t="s">
        <v>945</v>
      </c>
      <c r="L70" s="7" t="s">
        <v>946</v>
      </c>
      <c r="M70" s="7">
        <v>1</v>
      </c>
      <c r="N70" s="7" t="s">
        <v>603</v>
      </c>
      <c r="O70" s="113" t="s">
        <v>1030</v>
      </c>
      <c r="P70" s="7" t="s">
        <v>947</v>
      </c>
      <c r="Q70" s="7" t="s">
        <v>948</v>
      </c>
      <c r="R70" s="7" t="s">
        <v>950</v>
      </c>
      <c r="S70" s="7" t="s">
        <v>949</v>
      </c>
      <c r="T70" s="113" t="s">
        <v>8</v>
      </c>
      <c r="U70" s="135" t="s">
        <v>854</v>
      </c>
      <c r="V70" s="135" t="s">
        <v>938</v>
      </c>
      <c r="W70" s="33"/>
      <c r="X70" s="33"/>
      <c r="Y70" s="33"/>
      <c r="Z70" s="33"/>
      <c r="AA70" s="33"/>
      <c r="AB70" s="33"/>
      <c r="AC70" s="33"/>
      <c r="AD70" s="7"/>
      <c r="AE70" s="7">
        <v>4.7</v>
      </c>
      <c r="AF70" s="7" t="s">
        <v>547</v>
      </c>
      <c r="AG70" s="7" t="s">
        <v>546</v>
      </c>
      <c r="AH70" s="7"/>
      <c r="AI70" s="7" t="s">
        <v>509</v>
      </c>
      <c r="AJ70" s="7">
        <v>8.1775700000000007E-2</v>
      </c>
      <c r="AK70" s="7">
        <v>0.18648899999999999</v>
      </c>
      <c r="AL70" s="153">
        <f>AJ70/AK70</f>
        <v>0.43850146657443612</v>
      </c>
      <c r="AM70" s="7"/>
      <c r="AN70" s="7"/>
      <c r="AO70" s="7"/>
      <c r="AP70" s="7"/>
      <c r="AQ70" s="7">
        <v>0.26635500000000001</v>
      </c>
      <c r="AR70" s="7">
        <v>0.60138400000000003</v>
      </c>
      <c r="AS70" s="160">
        <f>AQ70/AR70</f>
        <v>0.44290336956087956</v>
      </c>
      <c r="AT70" s="7"/>
      <c r="AU70" s="7"/>
      <c r="AV70" s="7"/>
      <c r="AW70" s="7"/>
      <c r="AX70" s="122"/>
      <c r="AY70" s="7"/>
      <c r="AZ70" s="7"/>
      <c r="BA70" s="7"/>
      <c r="BB70" s="81">
        <f>AJ70/AQ70</f>
        <v>0.30701770193914141</v>
      </c>
      <c r="BC70" s="81">
        <f>AK70/AR70</f>
        <v>0.31009970335093712</v>
      </c>
      <c r="BD70" s="127">
        <f t="shared" si="15"/>
        <v>0.99006125649753418</v>
      </c>
      <c r="BE70" s="7"/>
      <c r="BF70" s="7"/>
      <c r="BG70" s="7"/>
      <c r="BH70" s="7"/>
      <c r="BI70" s="7"/>
      <c r="BJ70" s="7"/>
      <c r="BK70" s="7">
        <v>1500</v>
      </c>
      <c r="BL70" s="7">
        <v>1500</v>
      </c>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row>
    <row r="71" spans="1:103" s="7" customFormat="1" ht="19.95" customHeight="1">
      <c r="A71" s="3" t="s">
        <v>322</v>
      </c>
      <c r="B71" s="72">
        <v>1996</v>
      </c>
      <c r="C71" s="127"/>
      <c r="D71" s="8" t="s">
        <v>219</v>
      </c>
      <c r="E71" s="135" t="s">
        <v>481</v>
      </c>
      <c r="F71" s="7" t="s">
        <v>383</v>
      </c>
      <c r="G71" s="135" t="s">
        <v>850</v>
      </c>
      <c r="H71" s="135" t="s">
        <v>589</v>
      </c>
      <c r="I71" s="135" t="s">
        <v>853</v>
      </c>
      <c r="J71" s="135" t="s">
        <v>256</v>
      </c>
      <c r="K71" s="7" t="s">
        <v>323</v>
      </c>
      <c r="L71" s="7" t="s">
        <v>324</v>
      </c>
      <c r="M71" s="7">
        <v>4</v>
      </c>
      <c r="N71" s="7" t="s">
        <v>604</v>
      </c>
      <c r="O71" s="117" t="s">
        <v>1030</v>
      </c>
      <c r="P71" s="7" t="s">
        <v>325</v>
      </c>
      <c r="Q71" s="7" t="s">
        <v>257</v>
      </c>
      <c r="R71" s="7" t="s">
        <v>258</v>
      </c>
      <c r="S71" s="7" t="s">
        <v>259</v>
      </c>
      <c r="T71" s="113" t="s">
        <v>8</v>
      </c>
      <c r="U71" s="135" t="s">
        <v>854</v>
      </c>
      <c r="V71" s="135" t="s">
        <v>938</v>
      </c>
      <c r="W71" s="33"/>
      <c r="X71" s="33"/>
      <c r="Y71" s="33"/>
      <c r="Z71" s="33"/>
      <c r="AA71" s="33"/>
      <c r="AB71" s="33"/>
      <c r="AC71" s="33"/>
      <c r="AG71" s="7" t="s">
        <v>260</v>
      </c>
      <c r="AI71" s="7" t="s">
        <v>261</v>
      </c>
      <c r="AL71" s="153"/>
      <c r="AS71" s="160"/>
      <c r="AX71" s="168"/>
      <c r="BB71" s="80">
        <v>0.8</v>
      </c>
      <c r="BC71" s="80">
        <v>0.82</v>
      </c>
      <c r="BD71" s="127">
        <f t="shared" si="15"/>
        <v>0.97560975609756106</v>
      </c>
    </row>
    <row r="72" spans="1:103" s="7" customFormat="1" ht="19.95" customHeight="1">
      <c r="A72" s="3" t="s">
        <v>322</v>
      </c>
      <c r="B72" s="72">
        <v>1996</v>
      </c>
      <c r="C72" s="127"/>
      <c r="D72" s="8" t="s">
        <v>219</v>
      </c>
      <c r="E72" s="135" t="s">
        <v>481</v>
      </c>
      <c r="F72" s="7" t="s">
        <v>262</v>
      </c>
      <c r="G72" s="135" t="s">
        <v>850</v>
      </c>
      <c r="H72" s="135" t="s">
        <v>589</v>
      </c>
      <c r="I72" s="135" t="s">
        <v>853</v>
      </c>
      <c r="J72" s="135" t="s">
        <v>263</v>
      </c>
      <c r="K72" s="7" t="s">
        <v>323</v>
      </c>
      <c r="L72" s="7" t="s">
        <v>264</v>
      </c>
      <c r="M72" s="7">
        <v>4</v>
      </c>
      <c r="N72" s="7" t="s">
        <v>604</v>
      </c>
      <c r="O72" s="117" t="s">
        <v>1030</v>
      </c>
      <c r="P72" s="7" t="s">
        <v>325</v>
      </c>
      <c r="Q72" s="7" t="s">
        <v>257</v>
      </c>
      <c r="R72" s="7" t="s">
        <v>258</v>
      </c>
      <c r="S72" s="7" t="s">
        <v>259</v>
      </c>
      <c r="T72" s="113" t="s">
        <v>8</v>
      </c>
      <c r="U72" s="135" t="s">
        <v>854</v>
      </c>
      <c r="V72" s="135" t="s">
        <v>938</v>
      </c>
      <c r="W72" s="33"/>
      <c r="X72" s="33"/>
      <c r="Y72" s="33"/>
      <c r="Z72" s="33"/>
      <c r="AA72" s="33"/>
      <c r="AB72" s="33"/>
      <c r="AC72" s="33"/>
      <c r="AG72" s="7" t="s">
        <v>260</v>
      </c>
      <c r="AI72" s="7" t="s">
        <v>261</v>
      </c>
      <c r="AL72" s="153"/>
      <c r="AS72" s="160"/>
      <c r="AX72" s="168"/>
      <c r="BB72" s="80">
        <v>0.8</v>
      </c>
      <c r="BC72" s="80">
        <v>0.74</v>
      </c>
      <c r="BD72" s="127">
        <f t="shared" si="15"/>
        <v>1.0810810810810811</v>
      </c>
    </row>
    <row r="73" spans="1:103" s="7" customFormat="1" ht="19.95" customHeight="1">
      <c r="A73" s="3" t="s">
        <v>366</v>
      </c>
      <c r="B73" s="72">
        <v>1999</v>
      </c>
      <c r="C73" s="127"/>
      <c r="D73" s="17" t="s">
        <v>292</v>
      </c>
      <c r="E73" s="135" t="s">
        <v>481</v>
      </c>
      <c r="F73" s="17" t="s">
        <v>718</v>
      </c>
      <c r="G73" s="135" t="s">
        <v>890</v>
      </c>
      <c r="H73" s="135" t="s">
        <v>589</v>
      </c>
      <c r="I73" s="135" t="s">
        <v>853</v>
      </c>
      <c r="J73" s="135" t="s">
        <v>263</v>
      </c>
      <c r="K73" s="17" t="s">
        <v>719</v>
      </c>
      <c r="L73" s="17" t="s">
        <v>720</v>
      </c>
      <c r="M73" s="17">
        <v>6</v>
      </c>
      <c r="N73" s="17" t="s">
        <v>711</v>
      </c>
      <c r="O73" s="113" t="s">
        <v>1032</v>
      </c>
      <c r="P73" s="17" t="s">
        <v>712</v>
      </c>
      <c r="Q73" s="7" t="s">
        <v>721</v>
      </c>
      <c r="R73" s="7" t="s">
        <v>326</v>
      </c>
      <c r="S73" s="17" t="s">
        <v>722</v>
      </c>
      <c r="T73" s="113" t="s">
        <v>723</v>
      </c>
      <c r="U73" s="135" t="s">
        <v>1054</v>
      </c>
      <c r="V73" s="135" t="s">
        <v>879</v>
      </c>
      <c r="W73" s="33"/>
      <c r="X73" s="33"/>
      <c r="Y73" s="33"/>
      <c r="Z73" s="33"/>
      <c r="AA73" s="33"/>
      <c r="AB73" s="33"/>
      <c r="AC73" s="33"/>
      <c r="AE73" s="7" t="s">
        <v>724</v>
      </c>
      <c r="AG73" s="7" t="s">
        <v>854</v>
      </c>
      <c r="AL73" s="153"/>
      <c r="AO73" s="7">
        <v>2.2000000000000002</v>
      </c>
      <c r="AP73" s="7">
        <v>1.2</v>
      </c>
      <c r="AS73" s="160"/>
      <c r="AT73" s="7">
        <v>1.5</v>
      </c>
      <c r="AU73" s="7">
        <v>1.4</v>
      </c>
      <c r="AX73" s="168"/>
      <c r="BB73" s="80">
        <v>1.3</v>
      </c>
      <c r="BC73" s="80">
        <v>0.6</v>
      </c>
      <c r="BD73" s="127">
        <f t="shared" si="15"/>
        <v>2.166666666666667</v>
      </c>
      <c r="BS73" s="7">
        <v>18</v>
      </c>
      <c r="BT73" s="7">
        <v>40</v>
      </c>
    </row>
    <row r="74" spans="1:103" s="7" customFormat="1" ht="19.95" customHeight="1">
      <c r="A74" s="3" t="s">
        <v>366</v>
      </c>
      <c r="B74" s="72">
        <v>1999</v>
      </c>
      <c r="C74" s="127"/>
      <c r="D74" s="17" t="s">
        <v>292</v>
      </c>
      <c r="E74" s="135" t="s">
        <v>481</v>
      </c>
      <c r="F74" s="17" t="s">
        <v>725</v>
      </c>
      <c r="G74" s="135" t="s">
        <v>890</v>
      </c>
      <c r="H74" s="135" t="s">
        <v>589</v>
      </c>
      <c r="I74" s="135" t="s">
        <v>853</v>
      </c>
      <c r="J74" s="135" t="s">
        <v>263</v>
      </c>
      <c r="K74" s="17" t="s">
        <v>719</v>
      </c>
      <c r="L74" s="17" t="s">
        <v>726</v>
      </c>
      <c r="M74" s="17">
        <v>6</v>
      </c>
      <c r="N74" s="17" t="s">
        <v>711</v>
      </c>
      <c r="O74" s="113" t="s">
        <v>1032</v>
      </c>
      <c r="P74" s="17" t="s">
        <v>712</v>
      </c>
      <c r="Q74" s="7" t="s">
        <v>721</v>
      </c>
      <c r="R74" s="7" t="s">
        <v>326</v>
      </c>
      <c r="S74" s="17" t="s">
        <v>722</v>
      </c>
      <c r="T74" s="113" t="s">
        <v>723</v>
      </c>
      <c r="U74" s="135" t="s">
        <v>1054</v>
      </c>
      <c r="V74" s="135" t="s">
        <v>879</v>
      </c>
      <c r="W74" s="33"/>
      <c r="X74" s="33"/>
      <c r="Y74" s="33"/>
      <c r="Z74" s="33"/>
      <c r="AA74" s="33"/>
      <c r="AB74" s="33"/>
      <c r="AC74" s="33"/>
      <c r="AE74" s="7" t="s">
        <v>724</v>
      </c>
      <c r="AG74" s="7" t="s">
        <v>854</v>
      </c>
      <c r="AL74" s="153"/>
      <c r="AO74" s="7">
        <v>3</v>
      </c>
      <c r="AP74" s="64">
        <v>1.9</v>
      </c>
      <c r="AS74" s="160"/>
      <c r="AT74" s="7">
        <v>1.4</v>
      </c>
      <c r="AU74" s="7">
        <v>1.8</v>
      </c>
      <c r="AX74" s="168"/>
      <c r="BB74" s="80">
        <v>1.75</v>
      </c>
      <c r="BC74" s="80">
        <v>0.88</v>
      </c>
      <c r="BD74" s="127">
        <f t="shared" si="15"/>
        <v>1.9886363636363635</v>
      </c>
      <c r="BS74" s="7">
        <v>20</v>
      </c>
      <c r="BT74" s="7">
        <v>40</v>
      </c>
    </row>
    <row r="75" spans="1:103" s="7" customFormat="1" ht="19.95" customHeight="1">
      <c r="A75" s="3" t="s">
        <v>951</v>
      </c>
      <c r="B75" s="72">
        <v>2008</v>
      </c>
      <c r="C75" s="127"/>
      <c r="D75" s="8" t="s">
        <v>952</v>
      </c>
      <c r="E75" s="137" t="s">
        <v>482</v>
      </c>
      <c r="F75" s="7" t="s">
        <v>382</v>
      </c>
      <c r="G75" s="135" t="s">
        <v>850</v>
      </c>
      <c r="H75" s="135" t="s">
        <v>588</v>
      </c>
      <c r="I75" s="135" t="s">
        <v>853</v>
      </c>
      <c r="J75" s="135" t="s">
        <v>267</v>
      </c>
      <c r="K75" s="7" t="s">
        <v>953</v>
      </c>
      <c r="L75" s="7" t="s">
        <v>954</v>
      </c>
      <c r="M75" s="7">
        <v>2</v>
      </c>
      <c r="N75" s="7" t="s">
        <v>960</v>
      </c>
      <c r="O75" s="113" t="s">
        <v>1030</v>
      </c>
      <c r="P75" s="7" t="s">
        <v>958</v>
      </c>
      <c r="Q75" s="7" t="s">
        <v>959</v>
      </c>
      <c r="R75" s="7" t="s">
        <v>955</v>
      </c>
      <c r="S75" s="7" t="s">
        <v>957</v>
      </c>
      <c r="T75" s="113" t="s">
        <v>1008</v>
      </c>
      <c r="U75" s="135" t="s">
        <v>860</v>
      </c>
      <c r="V75" s="135" t="s">
        <v>1064</v>
      </c>
      <c r="W75" s="33"/>
      <c r="X75" s="33"/>
      <c r="Y75" s="33"/>
      <c r="Z75" s="33"/>
      <c r="AA75" s="33"/>
      <c r="AB75" s="33"/>
      <c r="AC75" s="33"/>
      <c r="AE75" s="7">
        <v>4</v>
      </c>
      <c r="AF75" s="7" t="s">
        <v>548</v>
      </c>
      <c r="AG75" s="7" t="s">
        <v>549</v>
      </c>
      <c r="AI75" s="7" t="s">
        <v>509</v>
      </c>
      <c r="AL75" s="153"/>
      <c r="AQ75" s="53">
        <v>1.5</v>
      </c>
      <c r="AR75" s="54">
        <v>1</v>
      </c>
      <c r="AS75" s="160">
        <f>AQ75/AR75</f>
        <v>1.5</v>
      </c>
      <c r="AX75" s="122"/>
      <c r="BB75" s="81"/>
      <c r="BC75" s="81"/>
      <c r="BD75" s="127"/>
    </row>
    <row r="76" spans="1:103" s="7" customFormat="1" ht="19.95" customHeight="1">
      <c r="A76" s="4" t="s">
        <v>158</v>
      </c>
      <c r="B76" s="74">
        <v>1996</v>
      </c>
      <c r="C76" s="129"/>
      <c r="D76" s="18" t="s">
        <v>159</v>
      </c>
      <c r="E76" s="137" t="s">
        <v>481</v>
      </c>
      <c r="F76" s="23"/>
      <c r="G76" s="137" t="s">
        <v>850</v>
      </c>
      <c r="H76" s="137" t="s">
        <v>112</v>
      </c>
      <c r="I76" s="135" t="s">
        <v>865</v>
      </c>
      <c r="J76" s="135" t="s">
        <v>267</v>
      </c>
      <c r="K76" s="13" t="s">
        <v>364</v>
      </c>
      <c r="L76" s="23"/>
      <c r="M76" s="13" t="s">
        <v>160</v>
      </c>
      <c r="N76" s="17" t="s">
        <v>605</v>
      </c>
      <c r="O76" s="113" t="s">
        <v>1030</v>
      </c>
      <c r="P76" s="13" t="s">
        <v>161</v>
      </c>
      <c r="Q76" s="13" t="s">
        <v>162</v>
      </c>
      <c r="R76" s="13" t="s">
        <v>163</v>
      </c>
      <c r="S76" s="13" t="s">
        <v>164</v>
      </c>
      <c r="T76" s="114" t="s">
        <v>8</v>
      </c>
      <c r="U76" s="135" t="s">
        <v>1054</v>
      </c>
      <c r="V76" s="135" t="s">
        <v>879</v>
      </c>
      <c r="W76" s="32" t="s">
        <v>165</v>
      </c>
      <c r="X76" s="32"/>
      <c r="Y76" s="32" t="s">
        <v>166</v>
      </c>
      <c r="Z76" s="34">
        <v>60</v>
      </c>
      <c r="AA76" s="32" t="s">
        <v>105</v>
      </c>
      <c r="AB76" s="32"/>
      <c r="AC76" s="33"/>
      <c r="AE76" s="13" t="s">
        <v>727</v>
      </c>
      <c r="AG76" s="7" t="s">
        <v>728</v>
      </c>
      <c r="AH76" s="7" t="s">
        <v>729</v>
      </c>
      <c r="AI76" s="7" t="s">
        <v>730</v>
      </c>
      <c r="AJ76" s="7">
        <v>11</v>
      </c>
      <c r="AK76" s="7">
        <v>7.5</v>
      </c>
      <c r="AL76" s="153">
        <f>AJ76/AK76</f>
        <v>1.4666666666666666</v>
      </c>
      <c r="AS76" s="160"/>
      <c r="AX76" s="122"/>
      <c r="BB76" s="80">
        <v>0.75</v>
      </c>
      <c r="BC76" s="80">
        <v>0.75</v>
      </c>
      <c r="BD76" s="127">
        <f t="shared" ref="BD76:BD77" si="16">BB76/BC76</f>
        <v>1</v>
      </c>
      <c r="BK76" s="7">
        <v>500</v>
      </c>
      <c r="BL76" s="7">
        <v>500</v>
      </c>
      <c r="BM76" s="7">
        <v>40</v>
      </c>
      <c r="BW76" s="7">
        <v>82</v>
      </c>
      <c r="BX76" s="7">
        <v>88</v>
      </c>
    </row>
    <row r="77" spans="1:103" s="12" customFormat="1" ht="19.95" customHeight="1">
      <c r="A77" s="4" t="s">
        <v>158</v>
      </c>
      <c r="B77" s="74">
        <v>1996</v>
      </c>
      <c r="C77" s="129"/>
      <c r="D77" s="18" t="s">
        <v>167</v>
      </c>
      <c r="E77" s="137" t="s">
        <v>485</v>
      </c>
      <c r="F77" s="23"/>
      <c r="G77" s="137" t="s">
        <v>850</v>
      </c>
      <c r="H77" s="137" t="s">
        <v>112</v>
      </c>
      <c r="I77" s="139" t="s">
        <v>853</v>
      </c>
      <c r="J77" s="135" t="s">
        <v>256</v>
      </c>
      <c r="K77" s="13" t="s">
        <v>1052</v>
      </c>
      <c r="L77" s="23"/>
      <c r="M77" s="13" t="s">
        <v>160</v>
      </c>
      <c r="N77" s="17" t="s">
        <v>605</v>
      </c>
      <c r="O77" s="113" t="s">
        <v>1030</v>
      </c>
      <c r="P77" s="13" t="s">
        <v>161</v>
      </c>
      <c r="Q77" s="13" t="s">
        <v>162</v>
      </c>
      <c r="R77" s="13" t="s">
        <v>168</v>
      </c>
      <c r="S77" s="13" t="s">
        <v>169</v>
      </c>
      <c r="T77" s="114" t="s">
        <v>8</v>
      </c>
      <c r="U77" s="135" t="s">
        <v>854</v>
      </c>
      <c r="V77" s="135" t="s">
        <v>938</v>
      </c>
      <c r="W77" s="32"/>
      <c r="X77" s="32" t="s">
        <v>170</v>
      </c>
      <c r="Y77" s="32" t="s">
        <v>171</v>
      </c>
      <c r="Z77" s="34"/>
      <c r="AA77" s="32" t="s">
        <v>105</v>
      </c>
      <c r="AB77" s="32"/>
      <c r="AC77" s="33"/>
      <c r="AD77" s="7"/>
      <c r="AE77" s="13" t="s">
        <v>169</v>
      </c>
      <c r="AG77" s="12" t="s">
        <v>728</v>
      </c>
      <c r="AH77" s="12" t="s">
        <v>729</v>
      </c>
      <c r="AI77" s="7" t="s">
        <v>730</v>
      </c>
      <c r="AJ77" s="12">
        <v>263</v>
      </c>
      <c r="AK77" s="12">
        <v>1708</v>
      </c>
      <c r="AL77" s="153">
        <f>AJ77/AK77</f>
        <v>0.15398126463700235</v>
      </c>
      <c r="AQ77" s="12">
        <v>370</v>
      </c>
      <c r="AR77" s="12">
        <v>3268</v>
      </c>
      <c r="AS77" s="160">
        <f>AQ77/AR77</f>
        <v>0.11321909424724602</v>
      </c>
      <c r="AX77" s="121"/>
      <c r="BB77" s="81">
        <v>0.75</v>
      </c>
      <c r="BC77" s="81">
        <v>0.5</v>
      </c>
      <c r="BD77" s="127">
        <f t="shared" si="16"/>
        <v>1.5</v>
      </c>
      <c r="BK77" s="12">
        <v>500</v>
      </c>
      <c r="BL77" s="12">
        <v>500</v>
      </c>
      <c r="BS77" s="12">
        <v>25</v>
      </c>
      <c r="BT77" s="12">
        <v>33.5</v>
      </c>
    </row>
    <row r="78" spans="1:103" s="7" customFormat="1" ht="19.95" customHeight="1">
      <c r="A78" s="3" t="s">
        <v>961</v>
      </c>
      <c r="B78" s="72">
        <v>2012</v>
      </c>
      <c r="C78" s="127"/>
      <c r="D78" s="8" t="s">
        <v>222</v>
      </c>
      <c r="E78" s="137" t="s">
        <v>483</v>
      </c>
      <c r="F78" s="21"/>
      <c r="G78" s="135" t="s">
        <v>850</v>
      </c>
      <c r="H78" s="135" t="s">
        <v>588</v>
      </c>
      <c r="I78" s="135" t="s">
        <v>865</v>
      </c>
      <c r="J78" s="135" t="s">
        <v>267</v>
      </c>
      <c r="K78" s="7" t="s">
        <v>962</v>
      </c>
      <c r="L78" s="7" t="s">
        <v>223</v>
      </c>
      <c r="M78" s="7">
        <v>10</v>
      </c>
      <c r="N78" s="7" t="s">
        <v>606</v>
      </c>
      <c r="O78" s="113" t="s">
        <v>1030</v>
      </c>
      <c r="P78" s="17" t="s">
        <v>963</v>
      </c>
      <c r="Q78" s="7" t="s">
        <v>225</v>
      </c>
      <c r="R78" s="7" t="s">
        <v>965</v>
      </c>
      <c r="S78" s="7" t="s">
        <v>226</v>
      </c>
      <c r="T78" s="113" t="s">
        <v>1007</v>
      </c>
      <c r="U78" s="135" t="s">
        <v>964</v>
      </c>
      <c r="V78" s="135" t="s">
        <v>1064</v>
      </c>
      <c r="W78" s="33"/>
      <c r="X78" s="33"/>
      <c r="Y78" s="33"/>
      <c r="Z78" s="33"/>
      <c r="AA78" s="33"/>
      <c r="AB78" s="33"/>
      <c r="AC78" s="33"/>
      <c r="AE78" s="7">
        <v>3</v>
      </c>
      <c r="AF78" s="7" t="s">
        <v>552</v>
      </c>
      <c r="AG78" s="7" t="s">
        <v>550</v>
      </c>
      <c r="AH78" s="7" t="s">
        <v>551</v>
      </c>
      <c r="AI78" s="7" t="s">
        <v>541</v>
      </c>
      <c r="AL78" s="153"/>
      <c r="AQ78" s="7">
        <v>476.28899999999999</v>
      </c>
      <c r="AR78" s="7">
        <v>270.10300000000001</v>
      </c>
      <c r="AS78" s="160">
        <f>AQ78/AR78</f>
        <v>1.7633606439025111</v>
      </c>
      <c r="AX78" s="122"/>
      <c r="BB78" s="80">
        <v>0.60126599999999997</v>
      </c>
      <c r="BC78" s="80">
        <v>5.6961999999999999E-2</v>
      </c>
      <c r="BD78" s="127"/>
    </row>
    <row r="79" spans="1:103" s="7" customFormat="1" ht="19.95" customHeight="1">
      <c r="A79" s="3" t="s">
        <v>961</v>
      </c>
      <c r="B79" s="72">
        <v>2012</v>
      </c>
      <c r="C79" s="127"/>
      <c r="D79" s="8" t="s">
        <v>221</v>
      </c>
      <c r="E79" s="137" t="s">
        <v>486</v>
      </c>
      <c r="F79" s="21"/>
      <c r="G79" s="135" t="s">
        <v>850</v>
      </c>
      <c r="H79" s="135" t="s">
        <v>588</v>
      </c>
      <c r="I79" s="135" t="s">
        <v>865</v>
      </c>
      <c r="J79" s="135" t="s">
        <v>256</v>
      </c>
      <c r="K79" s="7" t="s">
        <v>962</v>
      </c>
      <c r="L79" s="7" t="s">
        <v>224</v>
      </c>
      <c r="M79" s="7">
        <v>40</v>
      </c>
      <c r="N79" s="7" t="s">
        <v>606</v>
      </c>
      <c r="O79" s="113" t="s">
        <v>1030</v>
      </c>
      <c r="P79" s="17" t="s">
        <v>963</v>
      </c>
      <c r="Q79" s="7" t="s">
        <v>225</v>
      </c>
      <c r="R79" s="7" t="s">
        <v>965</v>
      </c>
      <c r="S79" s="7" t="s">
        <v>227</v>
      </c>
      <c r="T79" s="113" t="s">
        <v>1007</v>
      </c>
      <c r="U79" s="135" t="s">
        <v>964</v>
      </c>
      <c r="V79" s="135" t="s">
        <v>1064</v>
      </c>
      <c r="W79" s="33"/>
      <c r="X79" s="33"/>
      <c r="Y79" s="33"/>
      <c r="Z79" s="33"/>
      <c r="AA79" s="33"/>
      <c r="AB79" s="33"/>
      <c r="AC79" s="33"/>
      <c r="AE79" s="7">
        <v>6</v>
      </c>
      <c r="AF79" s="7" t="s">
        <v>224</v>
      </c>
      <c r="AG79" s="7" t="s">
        <v>550</v>
      </c>
      <c r="AH79" s="7" t="s">
        <v>551</v>
      </c>
      <c r="AI79" s="7" t="s">
        <v>541</v>
      </c>
      <c r="AL79" s="153"/>
      <c r="AQ79" s="7">
        <v>703.39</v>
      </c>
      <c r="AR79" s="7">
        <v>262.71199999999999</v>
      </c>
      <c r="AS79" s="160">
        <f>AQ79/AR79</f>
        <v>2.6774186181065196</v>
      </c>
      <c r="AX79" s="122"/>
      <c r="BB79" s="80">
        <v>0.70243900000000004</v>
      </c>
      <c r="BC79" s="80">
        <v>1.30081E-2</v>
      </c>
      <c r="BD79" s="127"/>
    </row>
    <row r="80" spans="1:103" s="12" customFormat="1" ht="19.95" customHeight="1">
      <c r="A80" s="3" t="s">
        <v>966</v>
      </c>
      <c r="B80" s="72">
        <v>2005</v>
      </c>
      <c r="C80" s="127"/>
      <c r="D80" s="8" t="s">
        <v>967</v>
      </c>
      <c r="E80" s="137" t="s">
        <v>483</v>
      </c>
      <c r="F80" s="7" t="s">
        <v>382</v>
      </c>
      <c r="G80" s="135" t="s">
        <v>850</v>
      </c>
      <c r="H80" s="135" t="s">
        <v>588</v>
      </c>
      <c r="I80" s="135" t="s">
        <v>853</v>
      </c>
      <c r="J80" s="135" t="s">
        <v>256</v>
      </c>
      <c r="K80" s="7" t="s">
        <v>973</v>
      </c>
      <c r="L80" s="21"/>
      <c r="M80" s="7">
        <v>10</v>
      </c>
      <c r="N80" s="7" t="s">
        <v>607</v>
      </c>
      <c r="O80" s="113" t="s">
        <v>1030</v>
      </c>
      <c r="P80" s="7" t="s">
        <v>968</v>
      </c>
      <c r="Q80" s="7" t="s">
        <v>970</v>
      </c>
      <c r="R80" s="7" t="s">
        <v>972</v>
      </c>
      <c r="S80" s="7" t="s">
        <v>971</v>
      </c>
      <c r="T80" s="113" t="s">
        <v>1007</v>
      </c>
      <c r="U80" s="135" t="s">
        <v>975</v>
      </c>
      <c r="V80" s="135" t="s">
        <v>1064</v>
      </c>
      <c r="W80" s="33" t="s">
        <v>974</v>
      </c>
      <c r="X80" s="33"/>
      <c r="Y80" s="33"/>
      <c r="Z80" s="33"/>
      <c r="AA80" s="33"/>
      <c r="AB80" s="33"/>
      <c r="AC80" s="33"/>
      <c r="AD80" s="7"/>
      <c r="AE80" s="12">
        <v>2</v>
      </c>
      <c r="AF80" s="12" t="s">
        <v>369</v>
      </c>
      <c r="AG80" s="12" t="s">
        <v>553</v>
      </c>
      <c r="AI80" s="12" t="s">
        <v>541</v>
      </c>
      <c r="AL80" s="153"/>
      <c r="AS80" s="160"/>
      <c r="AX80" s="121"/>
      <c r="BB80" s="81">
        <v>1.08057</v>
      </c>
      <c r="BC80" s="81">
        <v>1.5734600000000001</v>
      </c>
      <c r="BD80" s="127">
        <f>BB80/BC80</f>
        <v>0.68674767709379325</v>
      </c>
    </row>
    <row r="81" spans="1:84" s="7" customFormat="1" ht="19.95" customHeight="1">
      <c r="A81" s="3" t="s">
        <v>976</v>
      </c>
      <c r="B81" s="72">
        <v>1997</v>
      </c>
      <c r="C81" s="127"/>
      <c r="D81" s="8" t="s">
        <v>977</v>
      </c>
      <c r="E81" s="137" t="s">
        <v>482</v>
      </c>
      <c r="F81" s="21"/>
      <c r="G81" s="135" t="s">
        <v>890</v>
      </c>
      <c r="H81" s="135" t="s">
        <v>588</v>
      </c>
      <c r="I81" s="135" t="s">
        <v>865</v>
      </c>
      <c r="J81" s="135" t="s">
        <v>263</v>
      </c>
      <c r="K81" s="7" t="s">
        <v>945</v>
      </c>
      <c r="L81" s="21"/>
      <c r="M81" s="7">
        <v>1</v>
      </c>
      <c r="N81" s="7" t="s">
        <v>608</v>
      </c>
      <c r="O81" s="113" t="s">
        <v>1030</v>
      </c>
      <c r="P81" s="7" t="s">
        <v>978</v>
      </c>
      <c r="Q81" s="7" t="s">
        <v>979</v>
      </c>
      <c r="R81" s="7" t="s">
        <v>980</v>
      </c>
      <c r="S81" s="7" t="s">
        <v>981</v>
      </c>
      <c r="T81" s="113" t="s">
        <v>1008</v>
      </c>
      <c r="U81" s="135" t="s">
        <v>854</v>
      </c>
      <c r="V81" s="135" t="s">
        <v>938</v>
      </c>
      <c r="W81" s="33"/>
      <c r="X81" s="33"/>
      <c r="Y81" s="33"/>
      <c r="Z81" s="33"/>
      <c r="AA81" s="33"/>
      <c r="AB81" s="33"/>
      <c r="AC81" s="33"/>
      <c r="AL81" s="153"/>
      <c r="AM81" s="7">
        <v>0.8</v>
      </c>
      <c r="AS81" s="160"/>
      <c r="AX81" s="122"/>
      <c r="BB81" s="81"/>
      <c r="BC81" s="81"/>
      <c r="BD81" s="127"/>
      <c r="BK81" s="7">
        <v>480</v>
      </c>
    </row>
    <row r="82" spans="1:84" s="12" customFormat="1" ht="19.95" customHeight="1">
      <c r="A82" s="3" t="s">
        <v>982</v>
      </c>
      <c r="B82" s="72">
        <v>2006</v>
      </c>
      <c r="C82" s="127"/>
      <c r="D82" s="8" t="s">
        <v>967</v>
      </c>
      <c r="E82" s="137" t="s">
        <v>483</v>
      </c>
      <c r="F82" s="7" t="s">
        <v>382</v>
      </c>
      <c r="G82" s="135" t="s">
        <v>850</v>
      </c>
      <c r="H82" s="135" t="s">
        <v>588</v>
      </c>
      <c r="I82" s="135" t="s">
        <v>853</v>
      </c>
      <c r="J82" s="135" t="s">
        <v>267</v>
      </c>
      <c r="K82" s="7" t="s">
        <v>973</v>
      </c>
      <c r="L82" s="21"/>
      <c r="M82" s="7">
        <v>10</v>
      </c>
      <c r="N82" s="7" t="s">
        <v>609</v>
      </c>
      <c r="O82" s="113" t="s">
        <v>1030</v>
      </c>
      <c r="P82" s="7" t="s">
        <v>968</v>
      </c>
      <c r="Q82" s="7" t="s">
        <v>970</v>
      </c>
      <c r="R82" s="7" t="s">
        <v>972</v>
      </c>
      <c r="S82" s="7" t="s">
        <v>956</v>
      </c>
      <c r="T82" s="113" t="s">
        <v>1007</v>
      </c>
      <c r="U82" s="135" t="s">
        <v>975</v>
      </c>
      <c r="V82" s="135" t="s">
        <v>1064</v>
      </c>
      <c r="W82" s="33" t="s">
        <v>974</v>
      </c>
      <c r="X82" s="33"/>
      <c r="Y82" s="33"/>
      <c r="Z82" s="33"/>
      <c r="AA82" s="33"/>
      <c r="AB82" s="33"/>
      <c r="AC82" s="33"/>
      <c r="AD82" s="7"/>
      <c r="AE82" s="12">
        <v>3</v>
      </c>
      <c r="AF82" s="12" t="s">
        <v>369</v>
      </c>
      <c r="AG82" s="12" t="s">
        <v>553</v>
      </c>
      <c r="AI82" s="12" t="s">
        <v>541</v>
      </c>
      <c r="AL82" s="153"/>
      <c r="AS82" s="160"/>
      <c r="AX82" s="121"/>
      <c r="BB82" s="81">
        <v>1.39053</v>
      </c>
      <c r="BC82" s="81">
        <v>1.7278100000000001</v>
      </c>
      <c r="BD82" s="127">
        <f>BB82/BC82</f>
        <v>0.80479335112078298</v>
      </c>
    </row>
    <row r="83" spans="1:84" s="12" customFormat="1" ht="19.95" customHeight="1">
      <c r="A83" s="3" t="s">
        <v>983</v>
      </c>
      <c r="B83" s="72">
        <v>1980</v>
      </c>
      <c r="C83" s="127"/>
      <c r="D83" s="8" t="s">
        <v>984</v>
      </c>
      <c r="E83" s="137" t="s">
        <v>483</v>
      </c>
      <c r="F83" s="7" t="s">
        <v>382</v>
      </c>
      <c r="G83" s="135" t="s">
        <v>890</v>
      </c>
      <c r="H83" s="135" t="s">
        <v>588</v>
      </c>
      <c r="I83" s="135" t="s">
        <v>853</v>
      </c>
      <c r="J83" s="135" t="s">
        <v>263</v>
      </c>
      <c r="K83" s="7" t="s">
        <v>985</v>
      </c>
      <c r="L83" s="7" t="s">
        <v>986</v>
      </c>
      <c r="M83" s="7">
        <v>4</v>
      </c>
      <c r="N83" s="7" t="s">
        <v>988</v>
      </c>
      <c r="O83" s="113" t="s">
        <v>1032</v>
      </c>
      <c r="P83" s="7" t="s">
        <v>987</v>
      </c>
      <c r="Q83" s="7" t="s">
        <v>991</v>
      </c>
      <c r="R83" s="7" t="s">
        <v>989</v>
      </c>
      <c r="S83" s="7" t="s">
        <v>956</v>
      </c>
      <c r="T83" s="113" t="s">
        <v>1008</v>
      </c>
      <c r="U83" s="135" t="s">
        <v>854</v>
      </c>
      <c r="V83" s="135" t="s">
        <v>938</v>
      </c>
      <c r="W83" s="33" t="s">
        <v>990</v>
      </c>
      <c r="X83" s="33"/>
      <c r="Y83" s="33"/>
      <c r="Z83" s="33"/>
      <c r="AA83" s="33"/>
      <c r="AB83" s="33"/>
      <c r="AC83" s="33"/>
      <c r="AD83" s="7"/>
      <c r="AE83" s="12">
        <v>3</v>
      </c>
      <c r="AF83" s="55">
        <v>0.625</v>
      </c>
      <c r="AG83" s="12" t="s">
        <v>854</v>
      </c>
      <c r="AH83" s="12" t="s">
        <v>554</v>
      </c>
      <c r="AI83" s="12" t="s">
        <v>509</v>
      </c>
      <c r="AJ83" s="12">
        <v>0.25690499999999999</v>
      </c>
      <c r="AK83" s="12">
        <v>0.12114999999999999</v>
      </c>
      <c r="AL83" s="153">
        <f>AJ83/AK83</f>
        <v>2.1205530334296325</v>
      </c>
      <c r="AS83" s="160"/>
      <c r="AX83" s="121"/>
      <c r="BB83" s="81"/>
      <c r="BC83" s="81"/>
      <c r="BD83" s="127"/>
      <c r="BU83" s="12">
        <v>-2</v>
      </c>
      <c r="BV83" s="12">
        <v>-1.2</v>
      </c>
    </row>
    <row r="84" spans="1:84" s="7" customFormat="1" ht="19.95" customHeight="1">
      <c r="A84" s="3" t="s">
        <v>327</v>
      </c>
      <c r="B84" s="72">
        <v>2002</v>
      </c>
      <c r="C84" s="127"/>
      <c r="D84" s="8" t="s">
        <v>219</v>
      </c>
      <c r="E84" s="135" t="s">
        <v>481</v>
      </c>
      <c r="F84" s="7" t="s">
        <v>384</v>
      </c>
      <c r="G84" s="135" t="s">
        <v>850</v>
      </c>
      <c r="H84" s="135" t="s">
        <v>589</v>
      </c>
      <c r="I84" s="135" t="s">
        <v>853</v>
      </c>
      <c r="J84" s="135" t="s">
        <v>263</v>
      </c>
      <c r="K84" s="17" t="s">
        <v>328</v>
      </c>
      <c r="L84" s="21"/>
      <c r="M84" s="17">
        <v>1</v>
      </c>
      <c r="N84" s="17" t="s">
        <v>610</v>
      </c>
      <c r="O84" s="113" t="s">
        <v>1030</v>
      </c>
      <c r="P84" s="7" t="s">
        <v>329</v>
      </c>
      <c r="Q84" s="7" t="s">
        <v>330</v>
      </c>
      <c r="R84" s="7" t="s">
        <v>331</v>
      </c>
      <c r="S84" s="7" t="s">
        <v>316</v>
      </c>
      <c r="T84" s="113" t="s">
        <v>332</v>
      </c>
      <c r="U84" s="135" t="s">
        <v>860</v>
      </c>
      <c r="V84" s="135" t="s">
        <v>938</v>
      </c>
      <c r="W84" s="33"/>
      <c r="X84" s="33"/>
      <c r="Y84" s="33"/>
      <c r="Z84" s="33"/>
      <c r="AA84" s="33"/>
      <c r="AB84" s="33"/>
      <c r="AC84" s="33"/>
      <c r="AE84" s="7" t="s">
        <v>731</v>
      </c>
      <c r="AG84" s="7" t="s">
        <v>732</v>
      </c>
      <c r="AH84" s="7" t="s">
        <v>733</v>
      </c>
      <c r="AI84" s="7" t="s">
        <v>734</v>
      </c>
      <c r="AJ84" s="7">
        <v>500</v>
      </c>
      <c r="AK84" s="7">
        <v>800</v>
      </c>
      <c r="AL84" s="153">
        <f>AJ84/AK84</f>
        <v>0.625</v>
      </c>
      <c r="AQ84" s="7">
        <v>285</v>
      </c>
      <c r="AR84" s="7">
        <v>445</v>
      </c>
      <c r="AS84" s="160">
        <f>AQ84/AR84</f>
        <v>0.6404494382022472</v>
      </c>
      <c r="AX84" s="168"/>
      <c r="BB84" s="80">
        <f>AJ84/AQ84</f>
        <v>1.7543859649122806</v>
      </c>
      <c r="BC84" s="80">
        <f>AK84/AR84</f>
        <v>1.797752808988764</v>
      </c>
      <c r="BD84" s="127">
        <f>BB84/BC84</f>
        <v>0.97587719298245612</v>
      </c>
      <c r="BT84" s="7">
        <v>23.4</v>
      </c>
      <c r="BU84" s="7">
        <v>55.2</v>
      </c>
    </row>
    <row r="85" spans="1:84" s="12" customFormat="1" ht="19.95" customHeight="1">
      <c r="A85" s="3" t="s">
        <v>333</v>
      </c>
      <c r="B85" s="72">
        <v>2003</v>
      </c>
      <c r="C85" s="127"/>
      <c r="D85" s="8" t="s">
        <v>219</v>
      </c>
      <c r="E85" s="137" t="s">
        <v>481</v>
      </c>
      <c r="F85" s="7" t="s">
        <v>384</v>
      </c>
      <c r="G85" s="135" t="s">
        <v>850</v>
      </c>
      <c r="H85" s="135" t="s">
        <v>589</v>
      </c>
      <c r="I85" s="135" t="s">
        <v>853</v>
      </c>
      <c r="J85" s="135" t="s">
        <v>263</v>
      </c>
      <c r="K85" s="9" t="s">
        <v>334</v>
      </c>
      <c r="L85" s="21"/>
      <c r="M85" s="17">
        <v>1</v>
      </c>
      <c r="N85" s="17" t="s">
        <v>610</v>
      </c>
      <c r="O85" s="113" t="s">
        <v>1032</v>
      </c>
      <c r="P85" s="10" t="s">
        <v>335</v>
      </c>
      <c r="Q85" s="7" t="s">
        <v>979</v>
      </c>
      <c r="R85" s="9" t="s">
        <v>336</v>
      </c>
      <c r="S85" s="17" t="s">
        <v>285</v>
      </c>
      <c r="T85" s="113" t="s">
        <v>332</v>
      </c>
      <c r="U85" s="135" t="s">
        <v>854</v>
      </c>
      <c r="V85" s="135" t="s">
        <v>938</v>
      </c>
      <c r="W85" s="33"/>
      <c r="X85" s="33"/>
      <c r="Y85" s="33"/>
      <c r="Z85" s="33"/>
      <c r="AA85" s="33"/>
      <c r="AB85" s="33"/>
      <c r="AC85" s="33"/>
      <c r="AE85" s="12" t="s">
        <v>957</v>
      </c>
      <c r="AF85" s="12" t="s">
        <v>735</v>
      </c>
      <c r="AG85" s="12" t="s">
        <v>854</v>
      </c>
      <c r="AH85" s="12" t="s">
        <v>736</v>
      </c>
      <c r="AI85" s="12" t="s">
        <v>737</v>
      </c>
      <c r="AJ85" s="12">
        <v>16</v>
      </c>
      <c r="AK85" s="12">
        <v>10</v>
      </c>
      <c r="AL85" s="153">
        <f>AJ85/AK85</f>
        <v>1.6</v>
      </c>
      <c r="AS85" s="160"/>
      <c r="AX85" s="168"/>
      <c r="BB85" s="81"/>
      <c r="BC85" s="81"/>
      <c r="BD85" s="127"/>
      <c r="BR85" s="12">
        <v>30.58</v>
      </c>
      <c r="BS85" s="12">
        <v>36.479999999999997</v>
      </c>
      <c r="BT85" s="12">
        <v>23.4</v>
      </c>
      <c r="BU85" s="12">
        <v>55.2</v>
      </c>
    </row>
    <row r="86" spans="1:84" s="12" customFormat="1" ht="19.95" customHeight="1">
      <c r="A86" s="3" t="s">
        <v>1015</v>
      </c>
      <c r="B86" s="72">
        <v>1994</v>
      </c>
      <c r="C86" s="127"/>
      <c r="D86" s="8" t="s">
        <v>1016</v>
      </c>
      <c r="E86" s="137" t="s">
        <v>481</v>
      </c>
      <c r="F86" s="7" t="s">
        <v>385</v>
      </c>
      <c r="G86" s="135" t="s">
        <v>587</v>
      </c>
      <c r="H86" s="135" t="s">
        <v>588</v>
      </c>
      <c r="I86" s="135" t="s">
        <v>853</v>
      </c>
      <c r="J86" s="135" t="s">
        <v>267</v>
      </c>
      <c r="K86" s="7" t="s">
        <v>1017</v>
      </c>
      <c r="L86" s="21"/>
      <c r="M86" s="7">
        <v>2</v>
      </c>
      <c r="N86" s="7" t="s">
        <v>611</v>
      </c>
      <c r="O86" s="113" t="s">
        <v>1030</v>
      </c>
      <c r="P86" s="7" t="s">
        <v>1018</v>
      </c>
      <c r="Q86" s="7" t="s">
        <v>1019</v>
      </c>
      <c r="R86" s="7" t="s">
        <v>1021</v>
      </c>
      <c r="S86" s="7" t="s">
        <v>1020</v>
      </c>
      <c r="T86" s="113" t="s">
        <v>1007</v>
      </c>
      <c r="U86" s="135" t="s">
        <v>854</v>
      </c>
      <c r="V86" s="135" t="s">
        <v>938</v>
      </c>
      <c r="W86" s="33" t="s">
        <v>1022</v>
      </c>
      <c r="X86" s="33"/>
      <c r="Y86" s="33"/>
      <c r="Z86" s="33"/>
      <c r="AA86" s="33"/>
      <c r="AB86" s="33"/>
      <c r="AC86" s="33"/>
      <c r="AD86" s="7"/>
      <c r="AE86" s="12">
        <v>4</v>
      </c>
      <c r="AF86" s="12" t="s">
        <v>556</v>
      </c>
      <c r="AG86" s="12" t="s">
        <v>557</v>
      </c>
      <c r="AI86" s="12" t="s">
        <v>558</v>
      </c>
      <c r="AL86" s="153"/>
      <c r="AS86" s="160"/>
      <c r="AX86" s="121"/>
      <c r="BB86" s="81"/>
      <c r="BC86" s="81"/>
      <c r="BD86" s="127"/>
      <c r="BE86" s="12">
        <v>3.4866100000000002</v>
      </c>
      <c r="BF86" s="12">
        <v>2.6495500000000001</v>
      </c>
      <c r="BG86" s="12">
        <v>3.0066999999999999</v>
      </c>
      <c r="BH86" s="13">
        <v>1.9910699999999999</v>
      </c>
      <c r="BI86" s="13"/>
      <c r="BJ86" s="13"/>
      <c r="BU86" s="12">
        <v>-1.83</v>
      </c>
      <c r="BV86" s="12">
        <v>-0.8</v>
      </c>
    </row>
    <row r="87" spans="1:84" s="13" customFormat="1" ht="19.95" customHeight="1">
      <c r="A87" s="4" t="s">
        <v>172</v>
      </c>
      <c r="B87" s="74">
        <v>2009</v>
      </c>
      <c r="C87" s="129"/>
      <c r="D87" s="18" t="s">
        <v>219</v>
      </c>
      <c r="E87" s="137" t="s">
        <v>481</v>
      </c>
      <c r="F87" s="23"/>
      <c r="G87" s="137" t="s">
        <v>890</v>
      </c>
      <c r="H87" s="137" t="s">
        <v>588</v>
      </c>
      <c r="I87" s="135" t="s">
        <v>853</v>
      </c>
      <c r="J87" s="135" t="s">
        <v>256</v>
      </c>
      <c r="K87" s="13" t="s">
        <v>173</v>
      </c>
      <c r="L87" s="13" t="s">
        <v>174</v>
      </c>
      <c r="M87" s="23"/>
      <c r="N87" s="13" t="s">
        <v>175</v>
      </c>
      <c r="O87" s="114" t="s">
        <v>1032</v>
      </c>
      <c r="P87" s="13" t="s">
        <v>176</v>
      </c>
      <c r="Q87" s="13" t="s">
        <v>177</v>
      </c>
      <c r="R87" s="13" t="s">
        <v>178</v>
      </c>
      <c r="S87" s="13" t="s">
        <v>179</v>
      </c>
      <c r="T87" s="114" t="s">
        <v>180</v>
      </c>
      <c r="U87" s="135" t="s">
        <v>854</v>
      </c>
      <c r="V87" s="135" t="s">
        <v>938</v>
      </c>
      <c r="W87" s="32" t="s">
        <v>181</v>
      </c>
      <c r="X87" s="32" t="s">
        <v>182</v>
      </c>
      <c r="Y87" s="32"/>
      <c r="Z87" s="34"/>
      <c r="AA87" s="32" t="s">
        <v>183</v>
      </c>
      <c r="AB87" s="32"/>
      <c r="AC87" s="33"/>
      <c r="AD87" s="17"/>
      <c r="AE87" s="13" t="s">
        <v>179</v>
      </c>
      <c r="AF87" s="13" t="s">
        <v>738</v>
      </c>
      <c r="AG87" s="13" t="s">
        <v>739</v>
      </c>
      <c r="AH87" s="13" t="s">
        <v>740</v>
      </c>
      <c r="AI87" s="13" t="s">
        <v>741</v>
      </c>
      <c r="AL87" s="153"/>
      <c r="AO87" s="13">
        <v>0.06</v>
      </c>
      <c r="AP87" s="13">
        <v>0.11</v>
      </c>
      <c r="AS87" s="160"/>
      <c r="AV87" s="13">
        <v>0.06</v>
      </c>
      <c r="AW87" s="13">
        <v>0.11</v>
      </c>
      <c r="AX87" s="121"/>
      <c r="BB87" s="81"/>
      <c r="BC87" s="81"/>
      <c r="BD87" s="127"/>
      <c r="BK87" s="13">
        <v>1000</v>
      </c>
      <c r="BL87" s="13">
        <v>1500</v>
      </c>
      <c r="BM87" s="12">
        <v>15</v>
      </c>
      <c r="BN87" s="12">
        <v>27</v>
      </c>
      <c r="BQ87" s="13">
        <v>22</v>
      </c>
      <c r="BR87" s="13">
        <v>50</v>
      </c>
      <c r="BS87" s="13">
        <v>42</v>
      </c>
      <c r="BT87" s="13">
        <v>45</v>
      </c>
      <c r="BW87" s="13" t="s">
        <v>742</v>
      </c>
      <c r="BX87" s="13" t="s">
        <v>743</v>
      </c>
    </row>
    <row r="88" spans="1:84" s="97" customFormat="1" ht="19.95" customHeight="1">
      <c r="A88" s="100" t="s">
        <v>1040</v>
      </c>
      <c r="B88" s="101">
        <v>2008</v>
      </c>
      <c r="C88" s="131"/>
      <c r="D88" s="6" t="s">
        <v>219</v>
      </c>
      <c r="E88" s="136" t="s">
        <v>481</v>
      </c>
      <c r="F88" s="22" t="s">
        <v>384</v>
      </c>
      <c r="G88" s="139" t="s">
        <v>850</v>
      </c>
      <c r="H88" s="139" t="s">
        <v>589</v>
      </c>
      <c r="I88" s="139" t="s">
        <v>131</v>
      </c>
      <c r="J88" s="139" t="s">
        <v>263</v>
      </c>
      <c r="K88" s="109" t="s">
        <v>337</v>
      </c>
      <c r="L88" s="22" t="s">
        <v>338</v>
      </c>
      <c r="M88" s="58"/>
      <c r="N88" s="108" t="s">
        <v>286</v>
      </c>
      <c r="O88" s="117" t="s">
        <v>1032</v>
      </c>
      <c r="P88" s="22" t="s">
        <v>1041</v>
      </c>
      <c r="Q88" s="22" t="s">
        <v>1042</v>
      </c>
      <c r="R88" s="110" t="s">
        <v>1043</v>
      </c>
      <c r="S88" s="108" t="s">
        <v>1044</v>
      </c>
      <c r="T88" s="150" t="s">
        <v>339</v>
      </c>
      <c r="U88" s="139" t="s">
        <v>860</v>
      </c>
      <c r="V88" s="139" t="s">
        <v>938</v>
      </c>
      <c r="W88" s="36">
        <v>1660</v>
      </c>
      <c r="X88" s="36"/>
      <c r="Y88" s="36"/>
      <c r="Z88" s="36"/>
      <c r="AA88" s="36"/>
      <c r="AB88" s="36"/>
      <c r="AC88" s="36"/>
      <c r="AE88" s="97" t="s">
        <v>1044</v>
      </c>
      <c r="AF88" s="12" t="s">
        <v>1045</v>
      </c>
      <c r="AG88" s="97" t="s">
        <v>1046</v>
      </c>
      <c r="AH88" s="97" t="s">
        <v>1047</v>
      </c>
      <c r="AI88" s="97" t="s">
        <v>339</v>
      </c>
      <c r="AL88" s="156"/>
      <c r="AM88" s="97">
        <v>3</v>
      </c>
      <c r="AN88" s="97">
        <v>2.7</v>
      </c>
      <c r="AS88" s="160"/>
      <c r="AT88" s="97">
        <v>6.2</v>
      </c>
      <c r="AU88" s="97">
        <v>7.1</v>
      </c>
      <c r="AX88" s="167"/>
      <c r="BB88" s="99">
        <v>0.48</v>
      </c>
      <c r="BC88" s="99">
        <v>0.43</v>
      </c>
      <c r="BD88" s="127">
        <f>BB88/BC88</f>
        <v>1.1162790697674418</v>
      </c>
    </row>
    <row r="89" spans="1:84" s="97" customFormat="1" ht="19.95" customHeight="1">
      <c r="A89" s="100" t="s">
        <v>1040</v>
      </c>
      <c r="B89" s="101">
        <v>2008</v>
      </c>
      <c r="C89" s="131"/>
      <c r="D89" s="6" t="s">
        <v>219</v>
      </c>
      <c r="E89" s="136" t="s">
        <v>481</v>
      </c>
      <c r="F89" s="22" t="s">
        <v>384</v>
      </c>
      <c r="G89" s="139" t="s">
        <v>850</v>
      </c>
      <c r="H89" s="139" t="s">
        <v>589</v>
      </c>
      <c r="I89" s="139" t="s">
        <v>131</v>
      </c>
      <c r="J89" s="139" t="s">
        <v>263</v>
      </c>
      <c r="K89" s="109" t="s">
        <v>337</v>
      </c>
      <c r="L89" s="22" t="s">
        <v>338</v>
      </c>
      <c r="M89" s="58"/>
      <c r="N89" s="108" t="s">
        <v>1048</v>
      </c>
      <c r="O89" s="117" t="s">
        <v>1032</v>
      </c>
      <c r="P89" s="22" t="s">
        <v>1049</v>
      </c>
      <c r="Q89" s="22" t="s">
        <v>1042</v>
      </c>
      <c r="R89" s="110" t="s">
        <v>1050</v>
      </c>
      <c r="S89" s="108" t="s">
        <v>894</v>
      </c>
      <c r="T89" s="150" t="s">
        <v>339</v>
      </c>
      <c r="U89" s="139" t="s">
        <v>860</v>
      </c>
      <c r="V89" s="139" t="s">
        <v>938</v>
      </c>
      <c r="W89" s="36">
        <v>1660</v>
      </c>
      <c r="X89" s="36"/>
      <c r="Y89" s="36"/>
      <c r="Z89" s="36"/>
      <c r="AA89" s="36"/>
      <c r="AB89" s="36"/>
      <c r="AC89" s="36"/>
      <c r="AE89" s="97" t="s">
        <v>894</v>
      </c>
      <c r="AF89" s="12" t="s">
        <v>1045</v>
      </c>
      <c r="AG89" s="97" t="s">
        <v>1046</v>
      </c>
      <c r="AH89" s="97" t="s">
        <v>1051</v>
      </c>
      <c r="AI89" s="97" t="s">
        <v>339</v>
      </c>
      <c r="AL89" s="156"/>
      <c r="AO89" s="97">
        <v>2</v>
      </c>
      <c r="AP89" s="97">
        <v>1.4</v>
      </c>
      <c r="AS89" s="160"/>
      <c r="AV89" s="97">
        <v>5.2</v>
      </c>
      <c r="AW89" s="97">
        <v>3.1</v>
      </c>
      <c r="AX89" s="167"/>
      <c r="BB89" s="99">
        <v>0.38</v>
      </c>
      <c r="BC89" s="99">
        <v>0.43</v>
      </c>
      <c r="BD89" s="127">
        <f>BB89/BC89</f>
        <v>0.88372093023255816</v>
      </c>
      <c r="BS89" s="97">
        <v>34</v>
      </c>
      <c r="BT89" s="97">
        <v>67</v>
      </c>
    </row>
    <row r="90" spans="1:84" s="7" customFormat="1" ht="19.95" customHeight="1">
      <c r="A90" s="3" t="s">
        <v>340</v>
      </c>
      <c r="B90" s="72">
        <v>2003</v>
      </c>
      <c r="C90" s="127"/>
      <c r="D90" s="8" t="s">
        <v>219</v>
      </c>
      <c r="E90" s="135" t="s">
        <v>481</v>
      </c>
      <c r="F90" s="7" t="s">
        <v>386</v>
      </c>
      <c r="G90" s="135" t="s">
        <v>850</v>
      </c>
      <c r="H90" s="135" t="s">
        <v>589</v>
      </c>
      <c r="I90" s="135" t="s">
        <v>853</v>
      </c>
      <c r="J90" s="135" t="s">
        <v>263</v>
      </c>
      <c r="K90" s="17" t="s">
        <v>410</v>
      </c>
      <c r="L90" s="7" t="s">
        <v>341</v>
      </c>
      <c r="M90" s="7">
        <v>3</v>
      </c>
      <c r="N90" s="92" t="s">
        <v>286</v>
      </c>
      <c r="O90" s="149" t="s">
        <v>1030</v>
      </c>
      <c r="P90" s="3" t="s">
        <v>342</v>
      </c>
      <c r="Q90" s="7" t="s">
        <v>400</v>
      </c>
      <c r="R90" s="7" t="s">
        <v>343</v>
      </c>
      <c r="S90" s="7" t="s">
        <v>344</v>
      </c>
      <c r="T90" s="113" t="s">
        <v>744</v>
      </c>
      <c r="U90" s="135" t="s">
        <v>860</v>
      </c>
      <c r="V90" s="135" t="s">
        <v>938</v>
      </c>
      <c r="W90" s="33"/>
      <c r="X90" s="33"/>
      <c r="Y90" s="33"/>
      <c r="Z90" s="33"/>
      <c r="AA90" s="33"/>
      <c r="AB90" s="33"/>
      <c r="AC90" s="33"/>
      <c r="AE90" s="7" t="s">
        <v>344</v>
      </c>
      <c r="AG90" s="7" t="s">
        <v>265</v>
      </c>
      <c r="AH90" s="7" t="s">
        <v>745</v>
      </c>
      <c r="AI90" s="7" t="s">
        <v>746</v>
      </c>
      <c r="AJ90" s="7">
        <v>15.2</v>
      </c>
      <c r="AK90" s="7">
        <v>10</v>
      </c>
      <c r="AL90" s="153">
        <f>AJ90/AK90</f>
        <v>1.52</v>
      </c>
      <c r="AM90" s="7">
        <v>2</v>
      </c>
      <c r="AN90" s="7">
        <v>1.3</v>
      </c>
      <c r="AQ90" s="7">
        <v>5.5</v>
      </c>
      <c r="AR90" s="7">
        <v>3.1</v>
      </c>
      <c r="AS90" s="160">
        <f>AQ90/AR90</f>
        <v>1.7741935483870968</v>
      </c>
      <c r="AT90" s="7">
        <v>5.3</v>
      </c>
      <c r="AU90" s="7">
        <v>2.9</v>
      </c>
      <c r="AX90" s="168"/>
      <c r="BB90" s="80">
        <f>AJ90/AQ90</f>
        <v>2.7636363636363637</v>
      </c>
      <c r="BC90" s="80">
        <f>AK90/AR90</f>
        <v>3.225806451612903</v>
      </c>
      <c r="BD90" s="127">
        <f>BB90/BC90</f>
        <v>0.85672727272727278</v>
      </c>
    </row>
    <row r="91" spans="1:84" s="7" customFormat="1" ht="19.95" customHeight="1">
      <c r="A91" s="3" t="s">
        <v>340</v>
      </c>
      <c r="B91" s="72">
        <v>2003</v>
      </c>
      <c r="C91" s="127"/>
      <c r="D91" s="8" t="s">
        <v>219</v>
      </c>
      <c r="E91" s="135" t="s">
        <v>481</v>
      </c>
      <c r="F91" s="7" t="s">
        <v>386</v>
      </c>
      <c r="G91" s="135" t="s">
        <v>850</v>
      </c>
      <c r="H91" s="135" t="s">
        <v>589</v>
      </c>
      <c r="I91" s="135" t="s">
        <v>853</v>
      </c>
      <c r="J91" s="135" t="s">
        <v>263</v>
      </c>
      <c r="K91" s="17" t="s">
        <v>410</v>
      </c>
      <c r="L91" s="7" t="s">
        <v>341</v>
      </c>
      <c r="M91" s="7">
        <v>3</v>
      </c>
      <c r="N91" s="92" t="s">
        <v>286</v>
      </c>
      <c r="O91" s="149" t="s">
        <v>1030</v>
      </c>
      <c r="P91" s="3" t="s">
        <v>342</v>
      </c>
      <c r="Q91" s="7" t="s">
        <v>400</v>
      </c>
      <c r="R91" s="7" t="s">
        <v>343</v>
      </c>
      <c r="S91" s="7" t="s">
        <v>344</v>
      </c>
      <c r="T91" s="113" t="s">
        <v>744</v>
      </c>
      <c r="U91" s="135" t="s">
        <v>860</v>
      </c>
      <c r="V91" s="135" t="s">
        <v>938</v>
      </c>
      <c r="W91" s="33"/>
      <c r="X91" s="33"/>
      <c r="Y91" s="33"/>
      <c r="Z91" s="33"/>
      <c r="AA91" s="33"/>
      <c r="AB91" s="33"/>
      <c r="AC91" s="33"/>
      <c r="AE91" s="7" t="s">
        <v>344</v>
      </c>
      <c r="AG91" s="7" t="s">
        <v>265</v>
      </c>
      <c r="AH91" s="7" t="s">
        <v>745</v>
      </c>
      <c r="AI91" s="7" t="s">
        <v>746</v>
      </c>
      <c r="AJ91" s="7">
        <v>5.5</v>
      </c>
      <c r="AK91" s="7">
        <v>3.1</v>
      </c>
      <c r="AL91" s="153">
        <f>AJ91/AK91</f>
        <v>1.7741935483870968</v>
      </c>
      <c r="AM91" s="7">
        <v>2.4</v>
      </c>
      <c r="AN91" s="7">
        <v>3.4</v>
      </c>
      <c r="AQ91" s="7">
        <v>3.4</v>
      </c>
      <c r="AR91" s="7">
        <v>5</v>
      </c>
      <c r="AS91" s="160">
        <f>AQ91/AR91</f>
        <v>0.67999999999999994</v>
      </c>
      <c r="AT91" s="7">
        <v>3.7</v>
      </c>
      <c r="AU91" s="7">
        <v>5</v>
      </c>
      <c r="AX91" s="168"/>
      <c r="BB91" s="80">
        <f>AJ91/AQ91</f>
        <v>1.6176470588235294</v>
      </c>
      <c r="BC91" s="80">
        <f>AK91/AR91</f>
        <v>0.62</v>
      </c>
      <c r="BD91" s="127">
        <f>BB91/BC91</f>
        <v>2.6091081593927896</v>
      </c>
    </row>
    <row r="92" spans="1:84" s="66" customFormat="1" ht="19.95" customHeight="1">
      <c r="A92" s="3" t="s">
        <v>1023</v>
      </c>
      <c r="B92" s="72">
        <v>2001</v>
      </c>
      <c r="C92" s="127"/>
      <c r="D92" s="8" t="s">
        <v>901</v>
      </c>
      <c r="E92" s="137" t="s">
        <v>484</v>
      </c>
      <c r="F92" s="7" t="s">
        <v>377</v>
      </c>
      <c r="G92" s="135" t="s">
        <v>850</v>
      </c>
      <c r="H92" s="135" t="s">
        <v>588</v>
      </c>
      <c r="I92" s="135" t="s">
        <v>853</v>
      </c>
      <c r="J92" s="135" t="s">
        <v>267</v>
      </c>
      <c r="K92" s="7" t="s">
        <v>932</v>
      </c>
      <c r="L92" s="7" t="s">
        <v>849</v>
      </c>
      <c r="M92" s="21"/>
      <c r="N92" s="7" t="s">
        <v>1024</v>
      </c>
      <c r="O92" s="113" t="s">
        <v>1030</v>
      </c>
      <c r="P92" s="21" t="s">
        <v>1025</v>
      </c>
      <c r="Q92" s="7" t="s">
        <v>1026</v>
      </c>
      <c r="R92" s="7" t="s">
        <v>0</v>
      </c>
      <c r="S92" s="7" t="s">
        <v>1029</v>
      </c>
      <c r="T92" s="113" t="s">
        <v>1028</v>
      </c>
      <c r="U92" s="135" t="s">
        <v>860</v>
      </c>
      <c r="V92" s="135" t="s">
        <v>1064</v>
      </c>
      <c r="W92" s="33" t="s">
        <v>1027</v>
      </c>
      <c r="X92" s="33"/>
      <c r="Y92" s="33">
        <v>25</v>
      </c>
      <c r="Z92" s="33"/>
      <c r="AA92" s="33"/>
      <c r="AB92" s="33"/>
      <c r="AC92" s="36"/>
      <c r="AD92" s="22"/>
      <c r="AE92" s="12" t="s">
        <v>561</v>
      </c>
      <c r="AF92" s="12" t="s">
        <v>563</v>
      </c>
      <c r="AG92" s="12" t="s">
        <v>560</v>
      </c>
      <c r="AH92" s="12" t="s">
        <v>513</v>
      </c>
      <c r="AI92" s="12" t="s">
        <v>562</v>
      </c>
      <c r="AJ92" s="12"/>
      <c r="AK92" s="12"/>
      <c r="AL92" s="153"/>
      <c r="AM92" s="12"/>
      <c r="AN92" s="12"/>
      <c r="AO92" s="12"/>
      <c r="AP92" s="12"/>
      <c r="AQ92" s="12"/>
      <c r="AR92" s="12"/>
      <c r="AS92" s="160"/>
      <c r="AT92" s="12">
        <v>120</v>
      </c>
      <c r="AU92" s="12">
        <v>210</v>
      </c>
      <c r="AV92" s="12"/>
      <c r="AW92" s="12"/>
      <c r="AX92" s="121"/>
      <c r="AY92" s="12"/>
      <c r="AZ92" s="12">
        <v>1.6571400000000001</v>
      </c>
      <c r="BA92" s="12">
        <v>1.1809499999999999</v>
      </c>
      <c r="BB92" s="81"/>
      <c r="BC92" s="81"/>
      <c r="BD92" s="127"/>
      <c r="BE92" s="12"/>
      <c r="BF92" s="12"/>
      <c r="BG92" s="12"/>
      <c r="BH92" s="12"/>
      <c r="BI92" s="12"/>
      <c r="BJ92" s="12"/>
      <c r="BK92" s="12">
        <v>500</v>
      </c>
      <c r="BL92" s="12">
        <v>500</v>
      </c>
      <c r="BM92" s="12"/>
      <c r="BN92" s="12"/>
      <c r="BO92" s="12">
        <v>24.626899999999999</v>
      </c>
      <c r="BP92" s="12">
        <v>175.74600000000001</v>
      </c>
      <c r="BQ92" s="12"/>
      <c r="BR92" s="12"/>
      <c r="BS92" s="12"/>
      <c r="BT92" s="12"/>
      <c r="BU92" s="12"/>
      <c r="BV92" s="12"/>
      <c r="BW92" s="12"/>
      <c r="BX92" s="12"/>
      <c r="BY92" s="12"/>
      <c r="BZ92" s="12"/>
      <c r="CA92" s="12"/>
      <c r="CB92" s="12"/>
      <c r="CC92" s="12"/>
      <c r="CD92" s="12"/>
      <c r="CE92" s="12"/>
      <c r="CF92" s="12"/>
    </row>
    <row r="93" spans="1:84" s="12" customFormat="1" ht="19.95" customHeight="1">
      <c r="A93" s="3" t="s">
        <v>1</v>
      </c>
      <c r="B93" s="72">
        <v>2005</v>
      </c>
      <c r="C93" s="127"/>
      <c r="D93" s="8" t="s">
        <v>2</v>
      </c>
      <c r="E93" s="137" t="s">
        <v>483</v>
      </c>
      <c r="F93" s="7" t="s">
        <v>387</v>
      </c>
      <c r="G93" s="135" t="s">
        <v>890</v>
      </c>
      <c r="H93" s="135" t="s">
        <v>588</v>
      </c>
      <c r="I93" s="135" t="s">
        <v>853</v>
      </c>
      <c r="J93" s="135" t="s">
        <v>1034</v>
      </c>
      <c r="K93" s="7" t="s">
        <v>3</v>
      </c>
      <c r="L93" s="7" t="s">
        <v>946</v>
      </c>
      <c r="M93" s="7" t="s">
        <v>898</v>
      </c>
      <c r="N93" s="7" t="s">
        <v>4</v>
      </c>
      <c r="O93" s="113" t="s">
        <v>1031</v>
      </c>
      <c r="P93" s="7" t="s">
        <v>5</v>
      </c>
      <c r="Q93" s="7" t="s">
        <v>6</v>
      </c>
      <c r="R93" s="7" t="s">
        <v>10</v>
      </c>
      <c r="S93" s="7" t="s">
        <v>7</v>
      </c>
      <c r="T93" s="113" t="s">
        <v>8</v>
      </c>
      <c r="U93" s="135" t="s">
        <v>854</v>
      </c>
      <c r="V93" s="135" t="s">
        <v>938</v>
      </c>
      <c r="W93" s="33" t="s">
        <v>9</v>
      </c>
      <c r="X93" s="33"/>
      <c r="Y93" s="33"/>
      <c r="Z93" s="33"/>
      <c r="AA93" s="33"/>
      <c r="AB93" s="33"/>
      <c r="AC93" s="33"/>
      <c r="AD93" s="7"/>
      <c r="AE93" s="12" t="s">
        <v>567</v>
      </c>
      <c r="AF93" s="55">
        <v>0.45833333333333331</v>
      </c>
      <c r="AG93" s="12" t="s">
        <v>854</v>
      </c>
      <c r="AH93" s="12" t="s">
        <v>565</v>
      </c>
      <c r="AI93" s="12" t="s">
        <v>564</v>
      </c>
      <c r="AL93" s="153"/>
      <c r="AQ93" s="12">
        <v>0.3</v>
      </c>
      <c r="AR93" s="12">
        <v>0.34100000000000003</v>
      </c>
      <c r="AS93" s="160">
        <f>AQ93/AR93</f>
        <v>0.87976539589442804</v>
      </c>
      <c r="AV93" s="12">
        <v>1.1918700000000001E-2</v>
      </c>
      <c r="AW93" s="12">
        <v>1.5100000000000001E-2</v>
      </c>
      <c r="AX93" s="121">
        <v>0.23434099999999999</v>
      </c>
      <c r="AY93" s="12">
        <v>0.35293099999999999</v>
      </c>
      <c r="BB93" s="81"/>
      <c r="BC93" s="81"/>
      <c r="BD93" s="127"/>
      <c r="BO93" s="12">
        <v>100</v>
      </c>
      <c r="BP93" s="12">
        <v>380</v>
      </c>
      <c r="BQ93" s="12">
        <v>6</v>
      </c>
      <c r="BR93" s="12">
        <v>10</v>
      </c>
      <c r="BU93" s="12">
        <v>-2.4</v>
      </c>
      <c r="BV93" s="12">
        <v>-1.3</v>
      </c>
    </row>
    <row r="94" spans="1:84" s="12" customFormat="1" ht="19.95" customHeight="1">
      <c r="A94" s="3" t="s">
        <v>22</v>
      </c>
      <c r="B94" s="72">
        <v>2007</v>
      </c>
      <c r="C94" s="127"/>
      <c r="D94" s="8" t="s">
        <v>228</v>
      </c>
      <c r="E94" s="137" t="s">
        <v>483</v>
      </c>
      <c r="F94" s="7" t="s">
        <v>382</v>
      </c>
      <c r="G94" s="135" t="s">
        <v>850</v>
      </c>
      <c r="H94" s="135" t="s">
        <v>588</v>
      </c>
      <c r="I94" s="135" t="s">
        <v>865</v>
      </c>
      <c r="J94" s="135" t="s">
        <v>267</v>
      </c>
      <c r="K94" s="7" t="s">
        <v>16</v>
      </c>
      <c r="L94" s="7" t="s">
        <v>23</v>
      </c>
      <c r="M94" s="7">
        <v>3</v>
      </c>
      <c r="N94" s="7" t="s">
        <v>612</v>
      </c>
      <c r="O94" s="113" t="s">
        <v>1032</v>
      </c>
      <c r="P94" s="7" t="s">
        <v>24</v>
      </c>
      <c r="Q94" s="7" t="s">
        <v>25</v>
      </c>
      <c r="R94" s="7" t="s">
        <v>26</v>
      </c>
      <c r="S94" s="7" t="s">
        <v>957</v>
      </c>
      <c r="T94" s="113" t="s">
        <v>8</v>
      </c>
      <c r="U94" s="135" t="s">
        <v>860</v>
      </c>
      <c r="V94" s="135" t="s">
        <v>879</v>
      </c>
      <c r="W94" s="33" t="s">
        <v>27</v>
      </c>
      <c r="X94" s="33"/>
      <c r="Y94" s="33">
        <v>20</v>
      </c>
      <c r="Z94" s="33">
        <v>60</v>
      </c>
      <c r="AA94" s="33"/>
      <c r="AB94" s="33"/>
      <c r="AC94" s="33"/>
      <c r="AD94" s="7"/>
      <c r="AE94" s="7">
        <v>4</v>
      </c>
      <c r="AF94" s="7" t="s">
        <v>571</v>
      </c>
      <c r="AG94" s="7" t="s">
        <v>854</v>
      </c>
      <c r="AH94" s="7" t="s">
        <v>572</v>
      </c>
      <c r="AI94" s="7" t="s">
        <v>569</v>
      </c>
      <c r="AJ94" s="7">
        <v>9.0128299999999995E-3</v>
      </c>
      <c r="AK94" s="7">
        <v>2.6970399999999999E-3</v>
      </c>
      <c r="AL94" s="153"/>
      <c r="AM94" s="7"/>
      <c r="AN94" s="7"/>
      <c r="AO94" s="7"/>
      <c r="AP94" s="7"/>
      <c r="AQ94" s="7">
        <v>3.5234399999999999E-2</v>
      </c>
      <c r="AR94" s="7">
        <v>2.2602799999999999E-2</v>
      </c>
      <c r="AS94" s="160">
        <f>AQ94/AR94</f>
        <v>1.5588511157909639</v>
      </c>
      <c r="AT94" s="7"/>
      <c r="AU94" s="7"/>
      <c r="AV94" s="7"/>
      <c r="AW94" s="7"/>
      <c r="AX94" s="122"/>
      <c r="AY94" s="7"/>
      <c r="AZ94" s="7"/>
      <c r="BA94" s="7"/>
      <c r="BB94" s="81">
        <f>AJ94/AQ94</f>
        <v>0.25579632404695413</v>
      </c>
      <c r="BC94" s="81">
        <f>AK94/AR94</f>
        <v>0.11932326968340205</v>
      </c>
      <c r="BD94" s="127">
        <f>BB94/BC94</f>
        <v>2.1437254001306969</v>
      </c>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row>
    <row r="95" spans="1:84" s="7" customFormat="1" ht="19.95" customHeight="1">
      <c r="A95" s="3" t="s">
        <v>22</v>
      </c>
      <c r="B95" s="72">
        <v>2007</v>
      </c>
      <c r="C95" s="127"/>
      <c r="D95" s="8" t="s">
        <v>229</v>
      </c>
      <c r="E95" s="137" t="s">
        <v>482</v>
      </c>
      <c r="F95" s="7" t="s">
        <v>382</v>
      </c>
      <c r="G95" s="135" t="s">
        <v>850</v>
      </c>
      <c r="H95" s="135" t="s">
        <v>588</v>
      </c>
      <c r="I95" s="135" t="s">
        <v>865</v>
      </c>
      <c r="J95" s="135" t="s">
        <v>267</v>
      </c>
      <c r="K95" s="7" t="s">
        <v>16</v>
      </c>
      <c r="L95" s="7" t="s">
        <v>23</v>
      </c>
      <c r="M95" s="7">
        <v>3</v>
      </c>
      <c r="N95" s="7" t="s">
        <v>612</v>
      </c>
      <c r="O95" s="113" t="s">
        <v>1032</v>
      </c>
      <c r="P95" s="7" t="s">
        <v>24</v>
      </c>
      <c r="Q95" s="7" t="s">
        <v>25</v>
      </c>
      <c r="R95" s="7" t="s">
        <v>26</v>
      </c>
      <c r="S95" s="7" t="s">
        <v>86</v>
      </c>
      <c r="T95" s="113" t="s">
        <v>8</v>
      </c>
      <c r="U95" s="135" t="s">
        <v>860</v>
      </c>
      <c r="V95" s="135" t="s">
        <v>879</v>
      </c>
      <c r="W95" s="33" t="s">
        <v>27</v>
      </c>
      <c r="X95" s="33"/>
      <c r="Y95" s="33">
        <v>20</v>
      </c>
      <c r="Z95" s="33">
        <v>60</v>
      </c>
      <c r="AA95" s="33"/>
      <c r="AB95" s="33"/>
      <c r="AC95" s="33"/>
      <c r="AE95" s="7">
        <v>4</v>
      </c>
      <c r="AF95" s="7" t="s">
        <v>571</v>
      </c>
      <c r="AG95" s="7" t="s">
        <v>854</v>
      </c>
      <c r="AH95" s="7" t="s">
        <v>572</v>
      </c>
      <c r="AI95" s="7" t="s">
        <v>568</v>
      </c>
      <c r="AJ95" s="7">
        <v>2.46666E-2</v>
      </c>
      <c r="AK95" s="7">
        <v>3.7247299999999999E-3</v>
      </c>
      <c r="AL95" s="153"/>
      <c r="AQ95" s="7">
        <v>5.8100600000000002E-2</v>
      </c>
      <c r="AR95" s="7">
        <v>3.7148399999999998E-2</v>
      </c>
      <c r="AS95" s="160">
        <f>AQ95/AR95</f>
        <v>1.5640135241356292</v>
      </c>
      <c r="AX95" s="122"/>
      <c r="BB95" s="81">
        <f>AJ95/AQ95</f>
        <v>0.42454983253184991</v>
      </c>
      <c r="BC95" s="81">
        <f>AK95/AR95</f>
        <v>0.10026622950113599</v>
      </c>
      <c r="BD95" s="127">
        <f>BB95/BC95</f>
        <v>4.2342255677126053</v>
      </c>
    </row>
    <row r="96" spans="1:84" s="7" customFormat="1" ht="19.95" customHeight="1">
      <c r="A96" s="3" t="s">
        <v>22</v>
      </c>
      <c r="B96" s="72">
        <v>2007</v>
      </c>
      <c r="C96" s="127"/>
      <c r="D96" s="8" t="s">
        <v>230</v>
      </c>
      <c r="E96" s="137" t="s">
        <v>483</v>
      </c>
      <c r="F96" s="7" t="s">
        <v>382</v>
      </c>
      <c r="G96" s="135" t="s">
        <v>850</v>
      </c>
      <c r="H96" s="135" t="s">
        <v>588</v>
      </c>
      <c r="I96" s="135" t="s">
        <v>865</v>
      </c>
      <c r="J96" s="135" t="s">
        <v>267</v>
      </c>
      <c r="K96" s="7" t="s">
        <v>16</v>
      </c>
      <c r="L96" s="7" t="s">
        <v>23</v>
      </c>
      <c r="M96" s="7">
        <v>3</v>
      </c>
      <c r="N96" s="7" t="s">
        <v>612</v>
      </c>
      <c r="O96" s="113" t="s">
        <v>1032</v>
      </c>
      <c r="P96" s="7" t="s">
        <v>24</v>
      </c>
      <c r="Q96" s="7" t="s">
        <v>25</v>
      </c>
      <c r="R96" s="7" t="s">
        <v>26</v>
      </c>
      <c r="S96" s="7" t="s">
        <v>200</v>
      </c>
      <c r="T96" s="113" t="s">
        <v>8</v>
      </c>
      <c r="U96" s="135" t="s">
        <v>860</v>
      </c>
      <c r="V96" s="135" t="s">
        <v>879</v>
      </c>
      <c r="W96" s="33" t="s">
        <v>27</v>
      </c>
      <c r="X96" s="33"/>
      <c r="Y96" s="33">
        <v>20</v>
      </c>
      <c r="Z96" s="33">
        <v>60</v>
      </c>
      <c r="AA96" s="33"/>
      <c r="AB96" s="33"/>
      <c r="AC96" s="33"/>
      <c r="AE96" s="7">
        <v>4</v>
      </c>
      <c r="AF96" s="7" t="s">
        <v>571</v>
      </c>
      <c r="AG96" s="7" t="s">
        <v>854</v>
      </c>
      <c r="AH96" s="7" t="s">
        <v>572</v>
      </c>
      <c r="AI96" s="7" t="s">
        <v>568</v>
      </c>
      <c r="AJ96" s="7">
        <v>4.3010799999999997E-3</v>
      </c>
      <c r="AK96" s="7">
        <v>0</v>
      </c>
      <c r="AL96" s="153"/>
      <c r="AQ96" s="7">
        <v>0</v>
      </c>
      <c r="AR96" s="7">
        <v>0</v>
      </c>
      <c r="AS96" s="160"/>
      <c r="AX96" s="122"/>
      <c r="BB96" s="81"/>
      <c r="BC96" s="81"/>
      <c r="BD96" s="127"/>
    </row>
    <row r="97" spans="1:103" s="7" customFormat="1" ht="19.95" customHeight="1">
      <c r="A97" s="3" t="s">
        <v>22</v>
      </c>
      <c r="B97" s="72">
        <v>2007</v>
      </c>
      <c r="C97" s="127"/>
      <c r="D97" s="8" t="s">
        <v>231</v>
      </c>
      <c r="E97" s="137" t="s">
        <v>483</v>
      </c>
      <c r="F97" s="7" t="s">
        <v>382</v>
      </c>
      <c r="G97" s="135" t="s">
        <v>850</v>
      </c>
      <c r="H97" s="135" t="s">
        <v>588</v>
      </c>
      <c r="I97" s="135" t="s">
        <v>865</v>
      </c>
      <c r="J97" s="135" t="s">
        <v>267</v>
      </c>
      <c r="K97" s="7" t="s">
        <v>16</v>
      </c>
      <c r="L97" s="7" t="s">
        <v>23</v>
      </c>
      <c r="M97" s="7">
        <v>3</v>
      </c>
      <c r="N97" s="7" t="s">
        <v>612</v>
      </c>
      <c r="O97" s="113" t="s">
        <v>1032</v>
      </c>
      <c r="P97" s="7" t="s">
        <v>24</v>
      </c>
      <c r="Q97" s="7" t="s">
        <v>25</v>
      </c>
      <c r="R97" s="7" t="s">
        <v>26</v>
      </c>
      <c r="S97" s="7" t="s">
        <v>981</v>
      </c>
      <c r="T97" s="113" t="s">
        <v>8</v>
      </c>
      <c r="U97" s="135" t="s">
        <v>860</v>
      </c>
      <c r="V97" s="135" t="s">
        <v>879</v>
      </c>
      <c r="W97" s="33" t="s">
        <v>27</v>
      </c>
      <c r="X97" s="33"/>
      <c r="Y97" s="33">
        <v>20</v>
      </c>
      <c r="Z97" s="33">
        <v>60</v>
      </c>
      <c r="AA97" s="33"/>
      <c r="AB97" s="33"/>
      <c r="AC97" s="33"/>
      <c r="AE97" s="7">
        <v>4</v>
      </c>
      <c r="AF97" s="7" t="s">
        <v>571</v>
      </c>
      <c r="AG97" s="7" t="s">
        <v>854</v>
      </c>
      <c r="AH97" s="7" t="s">
        <v>572</v>
      </c>
      <c r="AI97" s="7" t="s">
        <v>568</v>
      </c>
      <c r="AJ97" s="7">
        <v>1.1828E-2</v>
      </c>
      <c r="AK97" s="7">
        <v>5.3763400000000003E-3</v>
      </c>
      <c r="AL97" s="153">
        <f>AJ97/AK97</f>
        <v>2.2000096720073508</v>
      </c>
      <c r="AM97" s="8"/>
      <c r="AN97" s="8"/>
      <c r="AO97" s="8"/>
      <c r="AP97" s="8"/>
      <c r="AQ97" s="7">
        <v>6.3440899999999995E-2</v>
      </c>
      <c r="AR97" s="7">
        <v>2.6881700000000001E-2</v>
      </c>
      <c r="AS97" s="160">
        <f>AQ97/AR97</f>
        <v>2.3600032736024876</v>
      </c>
      <c r="AT97" s="8"/>
      <c r="AU97" s="8"/>
      <c r="AV97" s="8"/>
      <c r="AW97" s="8"/>
      <c r="AX97" s="123"/>
      <c r="AY97" s="8"/>
      <c r="AZ97" s="8"/>
      <c r="BA97" s="8"/>
      <c r="BB97" s="81">
        <f>AJ97/AQ97</f>
        <v>0.1864412390114264</v>
      </c>
      <c r="BC97" s="81">
        <f>AK97/AR97</f>
        <v>0.2</v>
      </c>
      <c r="BD97" s="127">
        <f>BB97/BC97</f>
        <v>0.93220619505713198</v>
      </c>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row>
    <row r="98" spans="1:103" s="8" customFormat="1" ht="19.95" customHeight="1">
      <c r="A98" s="3" t="s">
        <v>11</v>
      </c>
      <c r="B98" s="72">
        <v>2009</v>
      </c>
      <c r="C98" s="127"/>
      <c r="D98" s="8" t="s">
        <v>15</v>
      </c>
      <c r="E98" s="137" t="s">
        <v>481</v>
      </c>
      <c r="F98" s="21"/>
      <c r="G98" s="135" t="s">
        <v>890</v>
      </c>
      <c r="H98" s="135" t="s">
        <v>588</v>
      </c>
      <c r="I98" s="135" t="s">
        <v>865</v>
      </c>
      <c r="J98" s="135" t="s">
        <v>267</v>
      </c>
      <c r="K98" s="7" t="s">
        <v>16</v>
      </c>
      <c r="L98" s="7" t="s">
        <v>986</v>
      </c>
      <c r="M98" s="7">
        <v>1</v>
      </c>
      <c r="N98" s="7" t="s">
        <v>626</v>
      </c>
      <c r="O98" s="113" t="s">
        <v>1031</v>
      </c>
      <c r="P98" s="7" t="s">
        <v>18</v>
      </c>
      <c r="Q98" s="7" t="s">
        <v>19</v>
      </c>
      <c r="R98" s="7" t="s">
        <v>20</v>
      </c>
      <c r="S98" s="7" t="s">
        <v>17</v>
      </c>
      <c r="T98" s="113" t="s">
        <v>8</v>
      </c>
      <c r="U98" s="135" t="s">
        <v>854</v>
      </c>
      <c r="V98" s="135" t="s">
        <v>938</v>
      </c>
      <c r="W98" s="33" t="s">
        <v>21</v>
      </c>
      <c r="X98" s="33">
        <v>1800</v>
      </c>
      <c r="Y98" s="33"/>
      <c r="Z98" s="33"/>
      <c r="AA98" s="33">
        <v>380</v>
      </c>
      <c r="AB98" s="33"/>
      <c r="AC98" s="33"/>
      <c r="AD98" s="7"/>
      <c r="AE98" s="8">
        <v>9</v>
      </c>
      <c r="AG98" s="8" t="s">
        <v>854</v>
      </c>
      <c r="AI98" s="8" t="s">
        <v>509</v>
      </c>
      <c r="AL98" s="153"/>
      <c r="AQ98" s="7">
        <v>0.32458599999999999</v>
      </c>
      <c r="AR98" s="7">
        <v>0.35359099999999999</v>
      </c>
      <c r="AS98" s="160">
        <f>AQ98/AR98</f>
        <v>0.91797019720524564</v>
      </c>
      <c r="AV98" s="8">
        <v>4.2500000000000003E-2</v>
      </c>
      <c r="AW98" s="8">
        <v>0.05</v>
      </c>
      <c r="AX98" s="123"/>
      <c r="BB98" s="81"/>
      <c r="BC98" s="81"/>
      <c r="BD98" s="127"/>
    </row>
    <row r="99" spans="1:103" s="8" customFormat="1" ht="19.95" customHeight="1">
      <c r="A99" s="3" t="s">
        <v>28</v>
      </c>
      <c r="B99" s="72">
        <v>1998</v>
      </c>
      <c r="C99" s="127"/>
      <c r="D99" s="8" t="s">
        <v>29</v>
      </c>
      <c r="E99" s="137" t="s">
        <v>482</v>
      </c>
      <c r="F99" s="7" t="s">
        <v>378</v>
      </c>
      <c r="G99" s="135" t="s">
        <v>890</v>
      </c>
      <c r="H99" s="135" t="s">
        <v>588</v>
      </c>
      <c r="I99" s="135" t="s">
        <v>853</v>
      </c>
      <c r="J99" s="135" t="s">
        <v>267</v>
      </c>
      <c r="K99" s="7" t="s">
        <v>848</v>
      </c>
      <c r="L99" s="7" t="s">
        <v>849</v>
      </c>
      <c r="M99" s="7" t="s">
        <v>898</v>
      </c>
      <c r="N99" s="7" t="s">
        <v>613</v>
      </c>
      <c r="O99" s="113" t="s">
        <v>1030</v>
      </c>
      <c r="P99" s="7" t="s">
        <v>30</v>
      </c>
      <c r="Q99" s="7" t="s">
        <v>35</v>
      </c>
      <c r="R99" s="7" t="s">
        <v>31</v>
      </c>
      <c r="S99" s="7" t="s">
        <v>36</v>
      </c>
      <c r="T99" s="113" t="s">
        <v>32</v>
      </c>
      <c r="U99" s="135" t="s">
        <v>1055</v>
      </c>
      <c r="V99" s="135" t="s">
        <v>879</v>
      </c>
      <c r="W99" s="33" t="s">
        <v>33</v>
      </c>
      <c r="X99" s="33">
        <v>400</v>
      </c>
      <c r="Y99" s="33" t="s">
        <v>34</v>
      </c>
      <c r="Z99" s="33"/>
      <c r="AA99" s="33"/>
      <c r="AB99" s="33"/>
      <c r="AC99" s="32"/>
      <c r="AD99" s="12"/>
      <c r="AE99" s="8">
        <v>2</v>
      </c>
      <c r="AF99" s="8" t="s">
        <v>576</v>
      </c>
      <c r="AG99" s="8" t="s">
        <v>504</v>
      </c>
      <c r="AI99" s="8" t="s">
        <v>32</v>
      </c>
      <c r="AJ99" s="11" t="s">
        <v>570</v>
      </c>
      <c r="AK99" s="11"/>
      <c r="AL99" s="153"/>
      <c r="AM99" s="11"/>
      <c r="AN99" s="11"/>
      <c r="AO99" s="11"/>
      <c r="AP99" s="11"/>
      <c r="AQ99" s="11"/>
      <c r="AR99" s="11"/>
      <c r="AS99" s="160"/>
      <c r="AT99" s="11"/>
      <c r="AU99" s="11"/>
      <c r="AV99" s="11"/>
      <c r="AW99" s="11"/>
      <c r="AX99" s="169"/>
      <c r="AY99" s="11"/>
      <c r="AZ99" s="11">
        <v>50.241599999999998</v>
      </c>
      <c r="BA99" s="11">
        <v>157.56200000000001</v>
      </c>
      <c r="BB99" s="81"/>
      <c r="BC99" s="81"/>
      <c r="BD99" s="127"/>
      <c r="BE99" s="11"/>
      <c r="BF99" s="11"/>
      <c r="BG99" s="11"/>
      <c r="BH99" s="11"/>
      <c r="BI99" s="11"/>
      <c r="BJ99" s="11"/>
      <c r="BK99" s="7">
        <v>400</v>
      </c>
      <c r="BL99" s="7">
        <v>400</v>
      </c>
      <c r="BM99" s="12">
        <v>42</v>
      </c>
      <c r="BN99" s="12">
        <v>39</v>
      </c>
      <c r="BO99" s="12"/>
      <c r="BP99" s="12"/>
      <c r="BQ99" s="12">
        <v>0.7</v>
      </c>
      <c r="BR99" s="12">
        <v>2.4</v>
      </c>
      <c r="BS99" s="11"/>
      <c r="BT99" s="11"/>
      <c r="BU99" s="11"/>
      <c r="BV99" s="11"/>
      <c r="BW99" s="11"/>
      <c r="BX99" s="11"/>
      <c r="BY99" s="11"/>
      <c r="BZ99" s="11"/>
      <c r="CA99" s="11"/>
      <c r="CB99" s="11"/>
      <c r="CC99" s="11"/>
      <c r="CD99" s="11"/>
      <c r="CE99" s="11"/>
      <c r="CF99" s="11"/>
    </row>
    <row r="100" spans="1:103" s="11" customFormat="1" ht="19.95" customHeight="1">
      <c r="A100" s="3" t="s">
        <v>345</v>
      </c>
      <c r="B100" s="72">
        <v>2005</v>
      </c>
      <c r="C100" s="127"/>
      <c r="D100" s="8" t="s">
        <v>194</v>
      </c>
      <c r="E100" s="135" t="s">
        <v>480</v>
      </c>
      <c r="F100" s="7" t="s">
        <v>388</v>
      </c>
      <c r="G100" s="135" t="s">
        <v>850</v>
      </c>
      <c r="H100" s="135" t="s">
        <v>589</v>
      </c>
      <c r="I100" s="135" t="s">
        <v>853</v>
      </c>
      <c r="J100" s="135" t="s">
        <v>263</v>
      </c>
      <c r="K100" s="17" t="s">
        <v>346</v>
      </c>
      <c r="L100" s="127"/>
      <c r="M100" s="17">
        <v>4</v>
      </c>
      <c r="N100" s="7" t="s">
        <v>614</v>
      </c>
      <c r="O100" s="117" t="s">
        <v>1030</v>
      </c>
      <c r="P100" s="7" t="s">
        <v>401</v>
      </c>
      <c r="Q100" s="7" t="s">
        <v>287</v>
      </c>
      <c r="R100" s="7" t="s">
        <v>347</v>
      </c>
      <c r="S100" s="21" t="s">
        <v>288</v>
      </c>
      <c r="T100" s="113" t="s">
        <v>8</v>
      </c>
      <c r="U100" s="135" t="s">
        <v>854</v>
      </c>
      <c r="V100" s="135" t="s">
        <v>938</v>
      </c>
      <c r="W100" s="33"/>
      <c r="X100" s="33"/>
      <c r="Y100" s="33"/>
      <c r="Z100" s="33"/>
      <c r="AA100" s="33"/>
      <c r="AB100" s="33"/>
      <c r="AC100" s="33"/>
      <c r="AD100" s="8"/>
      <c r="AE100" s="8" t="s">
        <v>288</v>
      </c>
      <c r="AF100" s="8"/>
      <c r="AG100" s="8" t="s">
        <v>289</v>
      </c>
      <c r="AH100" s="8"/>
      <c r="AI100" s="8" t="s">
        <v>261</v>
      </c>
      <c r="AJ100" s="8"/>
      <c r="AK100" s="8"/>
      <c r="AL100" s="153"/>
      <c r="AM100" s="8"/>
      <c r="AN100" s="8"/>
      <c r="AO100" s="8"/>
      <c r="AP100" s="8"/>
      <c r="AQ100" s="8"/>
      <c r="AR100" s="8"/>
      <c r="AS100" s="160"/>
      <c r="AT100" s="8"/>
      <c r="AU100" s="8"/>
      <c r="AV100" s="8"/>
      <c r="AW100" s="8"/>
      <c r="AX100" s="168"/>
      <c r="AY100" s="8"/>
      <c r="AZ100" s="8"/>
      <c r="BA100" s="8"/>
      <c r="BB100" s="80">
        <v>1.65</v>
      </c>
      <c r="BC100" s="80">
        <v>1.47</v>
      </c>
      <c r="BD100" s="127">
        <f>BB100/BC100</f>
        <v>1.1224489795918366</v>
      </c>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row>
    <row r="101" spans="1:103" s="8" customFormat="1" ht="19.95" customHeight="1">
      <c r="A101" s="2" t="s">
        <v>184</v>
      </c>
      <c r="B101" s="71">
        <v>1992</v>
      </c>
      <c r="C101" s="129"/>
      <c r="D101" s="18" t="s">
        <v>159</v>
      </c>
      <c r="E101" s="137" t="s">
        <v>481</v>
      </c>
      <c r="F101" s="12" t="s">
        <v>372</v>
      </c>
      <c r="G101" s="137" t="s">
        <v>850</v>
      </c>
      <c r="H101" s="137" t="s">
        <v>112</v>
      </c>
      <c r="I101" s="144" t="s">
        <v>865</v>
      </c>
      <c r="J101" s="135" t="s">
        <v>267</v>
      </c>
      <c r="K101" s="23"/>
      <c r="L101" s="12" t="s">
        <v>185</v>
      </c>
      <c r="M101" s="23"/>
      <c r="N101" s="12" t="s">
        <v>186</v>
      </c>
      <c r="O101" s="114" t="s">
        <v>1030</v>
      </c>
      <c r="P101" s="12" t="s">
        <v>187</v>
      </c>
      <c r="Q101" s="12" t="s">
        <v>188</v>
      </c>
      <c r="R101" s="12" t="s">
        <v>189</v>
      </c>
      <c r="S101" s="12" t="s">
        <v>190</v>
      </c>
      <c r="T101" s="114" t="s">
        <v>241</v>
      </c>
      <c r="U101" s="135"/>
      <c r="V101" s="137" t="s">
        <v>102</v>
      </c>
      <c r="W101" s="32" t="s">
        <v>191</v>
      </c>
      <c r="X101" s="32"/>
      <c r="Y101" s="32" t="s">
        <v>192</v>
      </c>
      <c r="Z101" s="34">
        <v>60</v>
      </c>
      <c r="AA101" s="32" t="s">
        <v>105</v>
      </c>
      <c r="AB101" s="32"/>
      <c r="AC101" s="32"/>
      <c r="AD101" s="12"/>
      <c r="AE101" s="12" t="s">
        <v>190</v>
      </c>
      <c r="AF101" s="12"/>
      <c r="AG101" s="12" t="s">
        <v>504</v>
      </c>
      <c r="AH101" s="12" t="s">
        <v>749</v>
      </c>
      <c r="AI101" s="12" t="s">
        <v>748</v>
      </c>
      <c r="AJ101" s="12">
        <v>607</v>
      </c>
      <c r="AK101" s="12">
        <v>374</v>
      </c>
      <c r="AL101" s="153">
        <f>AJ101/AK101</f>
        <v>1.6229946524064172</v>
      </c>
      <c r="AM101" s="12"/>
      <c r="AN101" s="12"/>
      <c r="AO101" s="12"/>
      <c r="AP101" s="12"/>
      <c r="AQ101" s="12"/>
      <c r="AR101" s="12"/>
      <c r="AS101" s="160"/>
      <c r="AT101" s="12"/>
      <c r="AU101" s="12"/>
      <c r="AV101" s="12"/>
      <c r="AW101" s="12"/>
      <c r="AX101" s="121"/>
      <c r="AY101" s="12"/>
      <c r="AZ101" s="12">
        <v>2</v>
      </c>
      <c r="BA101" s="12">
        <v>7</v>
      </c>
      <c r="BB101" s="81">
        <v>3.3</v>
      </c>
      <c r="BC101" s="81">
        <v>3.3</v>
      </c>
      <c r="BD101" s="127"/>
      <c r="BE101" s="12"/>
      <c r="BF101" s="12"/>
      <c r="BG101" s="12"/>
      <c r="BH101" s="12"/>
      <c r="BI101" s="12"/>
      <c r="BJ101" s="12"/>
      <c r="BK101" s="12"/>
      <c r="BL101" s="12"/>
      <c r="BM101" s="12">
        <v>45</v>
      </c>
      <c r="BN101" s="12">
        <v>20</v>
      </c>
      <c r="BO101" s="12"/>
      <c r="BP101" s="12"/>
      <c r="BQ101" s="12"/>
      <c r="BR101" s="12"/>
      <c r="BS101" s="12"/>
      <c r="BT101" s="12"/>
      <c r="BU101" s="12"/>
      <c r="BV101" s="12"/>
      <c r="BW101" s="12"/>
      <c r="BX101" s="12"/>
      <c r="BY101" s="12"/>
      <c r="BZ101" s="11"/>
      <c r="CA101" s="11"/>
      <c r="CB101" s="11"/>
      <c r="CC101" s="11"/>
      <c r="CD101" s="11"/>
      <c r="CE101" s="11"/>
      <c r="CF101" s="11"/>
      <c r="CG101" s="65"/>
      <c r="CH101" s="65"/>
      <c r="CI101" s="65"/>
      <c r="CJ101" s="65"/>
      <c r="CK101" s="65"/>
      <c r="CL101" s="65"/>
      <c r="CM101" s="65"/>
      <c r="CN101" s="65"/>
      <c r="CO101" s="65"/>
      <c r="CP101" s="65"/>
      <c r="CQ101" s="65"/>
      <c r="CR101" s="65"/>
      <c r="CS101" s="65"/>
      <c r="CT101" s="65"/>
      <c r="CU101" s="65"/>
      <c r="CV101" s="65"/>
      <c r="CW101" s="65"/>
      <c r="CX101" s="65"/>
      <c r="CY101" s="65"/>
    </row>
    <row r="102" spans="1:103" s="65" customFormat="1" ht="19.95" customHeight="1">
      <c r="A102" s="3" t="s">
        <v>37</v>
      </c>
      <c r="B102" s="72">
        <v>2012</v>
      </c>
      <c r="C102" s="127"/>
      <c r="D102" s="8" t="s">
        <v>937</v>
      </c>
      <c r="E102" s="137" t="s">
        <v>485</v>
      </c>
      <c r="F102" s="7" t="s">
        <v>389</v>
      </c>
      <c r="G102" s="135" t="s">
        <v>850</v>
      </c>
      <c r="H102" s="135" t="s">
        <v>588</v>
      </c>
      <c r="I102" s="135" t="s">
        <v>853</v>
      </c>
      <c r="J102" s="135" t="s">
        <v>267</v>
      </c>
      <c r="K102" s="7" t="s">
        <v>39</v>
      </c>
      <c r="L102" s="21"/>
      <c r="M102" s="7">
        <v>3</v>
      </c>
      <c r="N102" s="7" t="s">
        <v>615</v>
      </c>
      <c r="O102" s="113" t="s">
        <v>1030</v>
      </c>
      <c r="P102" s="7" t="s">
        <v>40</v>
      </c>
      <c r="Q102" s="7" t="s">
        <v>41</v>
      </c>
      <c r="R102" s="7" t="s">
        <v>42</v>
      </c>
      <c r="S102" s="7" t="s">
        <v>43</v>
      </c>
      <c r="T102" s="113" t="s">
        <v>1007</v>
      </c>
      <c r="U102" s="135" t="s">
        <v>1055</v>
      </c>
      <c r="V102" s="135" t="s">
        <v>879</v>
      </c>
      <c r="W102" s="33" t="s">
        <v>1065</v>
      </c>
      <c r="X102" s="33"/>
      <c r="Y102" s="33"/>
      <c r="Z102" s="33"/>
      <c r="AA102" s="33"/>
      <c r="AB102" s="33"/>
      <c r="AC102" s="32"/>
      <c r="AD102" s="12"/>
      <c r="AE102" s="8">
        <v>3</v>
      </c>
      <c r="AF102" s="8" t="s">
        <v>573</v>
      </c>
      <c r="AG102" s="8" t="s">
        <v>540</v>
      </c>
      <c r="AH102" s="8" t="s">
        <v>575</v>
      </c>
      <c r="AI102" s="8" t="s">
        <v>574</v>
      </c>
      <c r="AJ102" s="11"/>
      <c r="AK102" s="11"/>
      <c r="AL102" s="153"/>
      <c r="AM102" s="11"/>
      <c r="AN102" s="11"/>
      <c r="AO102" s="11"/>
      <c r="AP102" s="11"/>
      <c r="AQ102" s="11"/>
      <c r="AR102" s="11"/>
      <c r="AS102" s="160"/>
      <c r="AT102" s="11"/>
      <c r="AU102" s="11"/>
      <c r="AV102" s="11"/>
      <c r="AW102" s="11"/>
      <c r="AX102" s="169"/>
      <c r="AY102" s="11"/>
      <c r="AZ102" s="11"/>
      <c r="BA102" s="11"/>
      <c r="BB102" s="83">
        <v>2.8746800000000001</v>
      </c>
      <c r="BC102" s="83">
        <v>2.4246799999999999</v>
      </c>
      <c r="BD102" s="127">
        <f t="shared" ref="BD102:BD117" si="17">BB102/BC102</f>
        <v>1.1855915007341176</v>
      </c>
      <c r="BE102" s="11"/>
      <c r="BF102" s="11"/>
      <c r="BG102" s="11"/>
      <c r="BH102" s="11"/>
      <c r="BI102" s="11"/>
      <c r="BJ102" s="11"/>
      <c r="BK102" s="11"/>
      <c r="BL102" s="11"/>
      <c r="BM102" s="11"/>
      <c r="BN102" s="11"/>
      <c r="BO102" s="11"/>
      <c r="BP102" s="11"/>
      <c r="BQ102" s="11"/>
      <c r="BR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row>
    <row r="103" spans="1:103" s="11" customFormat="1" ht="19.95" customHeight="1">
      <c r="A103" s="3" t="s">
        <v>348</v>
      </c>
      <c r="B103" s="72">
        <v>1994</v>
      </c>
      <c r="C103" s="127"/>
      <c r="D103" s="7" t="s">
        <v>290</v>
      </c>
      <c r="E103" s="137" t="s">
        <v>480</v>
      </c>
      <c r="F103" s="7" t="s">
        <v>390</v>
      </c>
      <c r="G103" s="135" t="s">
        <v>850</v>
      </c>
      <c r="H103" s="135" t="s">
        <v>681</v>
      </c>
      <c r="I103" s="135" t="s">
        <v>865</v>
      </c>
      <c r="J103" s="135" t="s">
        <v>263</v>
      </c>
      <c r="K103" s="17" t="s">
        <v>349</v>
      </c>
      <c r="L103" s="7" t="s">
        <v>350</v>
      </c>
      <c r="M103" s="7">
        <v>8</v>
      </c>
      <c r="N103" s="7" t="s">
        <v>456</v>
      </c>
      <c r="O103" s="113" t="s">
        <v>1030</v>
      </c>
      <c r="P103" s="7" t="s">
        <v>402</v>
      </c>
      <c r="Q103" s="7" t="s">
        <v>402</v>
      </c>
      <c r="R103" s="15" t="s">
        <v>351</v>
      </c>
      <c r="S103" s="7" t="s">
        <v>750</v>
      </c>
      <c r="T103" s="113" t="s">
        <v>8</v>
      </c>
      <c r="U103" s="135"/>
      <c r="V103" s="135" t="s">
        <v>938</v>
      </c>
      <c r="W103" s="33"/>
      <c r="X103" s="33"/>
      <c r="Y103" s="33"/>
      <c r="Z103" s="33"/>
      <c r="AA103" s="33"/>
      <c r="AB103" s="33"/>
      <c r="AC103" s="33"/>
      <c r="AD103" s="7"/>
      <c r="AE103" s="7" t="s">
        <v>751</v>
      </c>
      <c r="AF103" s="7"/>
      <c r="AG103" s="7" t="s">
        <v>752</v>
      </c>
      <c r="AH103" s="7" t="s">
        <v>753</v>
      </c>
      <c r="AI103" s="7" t="s">
        <v>754</v>
      </c>
      <c r="AJ103" s="7">
        <v>4.5</v>
      </c>
      <c r="AK103" s="7">
        <v>3.6</v>
      </c>
      <c r="AL103" s="153">
        <f t="shared" ref="AL103:AL113" si="18">AJ103/AK103</f>
        <v>1.25</v>
      </c>
      <c r="AM103" s="7"/>
      <c r="AN103" s="7"/>
      <c r="AO103" s="7"/>
      <c r="AP103" s="7"/>
      <c r="AQ103" s="7">
        <v>4.5</v>
      </c>
      <c r="AR103" s="7">
        <v>4.5999999999999996</v>
      </c>
      <c r="AS103" s="160">
        <f t="shared" ref="AS103:AS113" si="19">AQ103/AR103</f>
        <v>0.97826086956521752</v>
      </c>
      <c r="AT103" s="7"/>
      <c r="AU103" s="7"/>
      <c r="AV103" s="7"/>
      <c r="AW103" s="7"/>
      <c r="AX103" s="168"/>
      <c r="AY103" s="7"/>
      <c r="AZ103" s="7"/>
      <c r="BA103" s="7"/>
      <c r="BB103" s="80">
        <v>1.5089999999999999</v>
      </c>
      <c r="BC103" s="80">
        <v>1.121</v>
      </c>
      <c r="BD103" s="127">
        <f t="shared" si="17"/>
        <v>1.3461195361284566</v>
      </c>
      <c r="BE103" s="7">
        <v>4.4390000000000001</v>
      </c>
      <c r="BF103" s="7">
        <v>3.754</v>
      </c>
      <c r="BG103" s="7">
        <v>1.9590000000000001</v>
      </c>
      <c r="BH103" s="7">
        <v>1.9570000000000001</v>
      </c>
      <c r="BJ103" s="7"/>
      <c r="BK103" s="7"/>
      <c r="BL103" s="7"/>
      <c r="BM103" s="7"/>
      <c r="BN103" s="7"/>
      <c r="BO103" s="7"/>
      <c r="BP103" s="7"/>
      <c r="BQ103" s="7"/>
      <c r="BR103" s="7"/>
      <c r="BS103" s="7">
        <v>2.2810000000000001</v>
      </c>
      <c r="BT103" s="7">
        <v>2.0830000000000002</v>
      </c>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row>
    <row r="104" spans="1:103" s="7" customFormat="1" ht="19.95" customHeight="1">
      <c r="A104" s="3" t="s">
        <v>348</v>
      </c>
      <c r="B104" s="72">
        <v>1994</v>
      </c>
      <c r="C104" s="127"/>
      <c r="D104" s="7" t="s">
        <v>290</v>
      </c>
      <c r="E104" s="137" t="s">
        <v>480</v>
      </c>
      <c r="F104" s="7" t="s">
        <v>390</v>
      </c>
      <c r="G104" s="135" t="s">
        <v>850</v>
      </c>
      <c r="H104" s="135" t="s">
        <v>593</v>
      </c>
      <c r="I104" s="135" t="s">
        <v>865</v>
      </c>
      <c r="J104" s="135" t="s">
        <v>263</v>
      </c>
      <c r="K104" s="17" t="s">
        <v>349</v>
      </c>
      <c r="L104" s="7" t="s">
        <v>350</v>
      </c>
      <c r="M104" s="7">
        <v>8</v>
      </c>
      <c r="N104" s="7" t="s">
        <v>456</v>
      </c>
      <c r="O104" s="113" t="s">
        <v>1030</v>
      </c>
      <c r="P104" s="7" t="s">
        <v>402</v>
      </c>
      <c r="Q104" s="7" t="s">
        <v>402</v>
      </c>
      <c r="R104" s="15" t="s">
        <v>351</v>
      </c>
      <c r="S104" s="7" t="s">
        <v>750</v>
      </c>
      <c r="T104" s="113" t="s">
        <v>8</v>
      </c>
      <c r="U104" s="135"/>
      <c r="V104" s="135" t="s">
        <v>938</v>
      </c>
      <c r="W104" s="33"/>
      <c r="X104" s="33"/>
      <c r="Y104" s="33"/>
      <c r="Z104" s="33"/>
      <c r="AA104" s="33"/>
      <c r="AB104" s="33"/>
      <c r="AC104" s="33"/>
      <c r="AE104" s="7" t="s">
        <v>751</v>
      </c>
      <c r="AG104" s="7" t="s">
        <v>752</v>
      </c>
      <c r="AH104" s="7" t="s">
        <v>753</v>
      </c>
      <c r="AI104" s="7" t="s">
        <v>754</v>
      </c>
      <c r="AJ104" s="7">
        <v>4.9800000000000004</v>
      </c>
      <c r="AK104" s="7">
        <v>3.6</v>
      </c>
      <c r="AL104" s="153">
        <f t="shared" si="18"/>
        <v>1.3833333333333335</v>
      </c>
      <c r="AQ104" s="7">
        <v>5</v>
      </c>
      <c r="AR104" s="7">
        <v>4.5999999999999996</v>
      </c>
      <c r="AS104" s="160">
        <f t="shared" si="19"/>
        <v>1.0869565217391306</v>
      </c>
      <c r="AX104" s="168"/>
      <c r="BB104" s="80">
        <v>1.2290000000000001</v>
      </c>
      <c r="BC104" s="80">
        <v>1.121</v>
      </c>
      <c r="BD104" s="127">
        <f t="shared" si="17"/>
        <v>1.0963425512934881</v>
      </c>
      <c r="BE104" s="7">
        <v>4.0389999999999997</v>
      </c>
      <c r="BF104" s="7">
        <v>3.754</v>
      </c>
      <c r="BG104" s="7">
        <v>2.1840000000000002</v>
      </c>
      <c r="BH104" s="7">
        <v>1.9570000000000001</v>
      </c>
      <c r="BS104" s="7">
        <v>2.6669999999999998</v>
      </c>
      <c r="BT104" s="7">
        <v>2.0830000000000002</v>
      </c>
    </row>
    <row r="105" spans="1:103" s="7" customFormat="1" ht="19.95" customHeight="1">
      <c r="A105" s="3" t="s">
        <v>348</v>
      </c>
      <c r="B105" s="72">
        <v>1994</v>
      </c>
      <c r="C105" s="127"/>
      <c r="D105" s="7" t="s">
        <v>290</v>
      </c>
      <c r="E105" s="137" t="s">
        <v>480</v>
      </c>
      <c r="F105" s="7" t="s">
        <v>390</v>
      </c>
      <c r="G105" s="135" t="s">
        <v>850</v>
      </c>
      <c r="H105" s="135" t="s">
        <v>682</v>
      </c>
      <c r="I105" s="135" t="s">
        <v>865</v>
      </c>
      <c r="J105" s="135" t="s">
        <v>263</v>
      </c>
      <c r="K105" s="17" t="s">
        <v>349</v>
      </c>
      <c r="L105" s="7" t="s">
        <v>350</v>
      </c>
      <c r="M105" s="7">
        <v>8</v>
      </c>
      <c r="N105" s="7" t="s">
        <v>456</v>
      </c>
      <c r="O105" s="113" t="s">
        <v>1030</v>
      </c>
      <c r="P105" s="7" t="s">
        <v>402</v>
      </c>
      <c r="Q105" s="7" t="s">
        <v>402</v>
      </c>
      <c r="R105" s="15" t="s">
        <v>351</v>
      </c>
      <c r="S105" s="7" t="s">
        <v>750</v>
      </c>
      <c r="T105" s="113" t="s">
        <v>8</v>
      </c>
      <c r="U105" s="135"/>
      <c r="V105" s="135" t="s">
        <v>938</v>
      </c>
      <c r="W105" s="33"/>
      <c r="X105" s="33"/>
      <c r="Y105" s="33"/>
      <c r="Z105" s="33"/>
      <c r="AA105" s="33"/>
      <c r="AB105" s="33"/>
      <c r="AC105" s="33"/>
      <c r="AE105" s="7" t="s">
        <v>751</v>
      </c>
      <c r="AG105" s="7" t="s">
        <v>752</v>
      </c>
      <c r="AH105" s="7" t="s">
        <v>753</v>
      </c>
      <c r="AI105" s="7" t="s">
        <v>754</v>
      </c>
      <c r="AJ105" s="7">
        <v>5.5</v>
      </c>
      <c r="AK105" s="7">
        <v>3.6</v>
      </c>
      <c r="AL105" s="153">
        <f t="shared" si="18"/>
        <v>1.5277777777777777</v>
      </c>
      <c r="AQ105" s="7">
        <v>5.15</v>
      </c>
      <c r="AR105" s="7">
        <v>4.5999999999999996</v>
      </c>
      <c r="AS105" s="160">
        <f t="shared" si="19"/>
        <v>1.1195652173913044</v>
      </c>
      <c r="AX105" s="168"/>
      <c r="BB105" s="80">
        <v>1.246</v>
      </c>
      <c r="BC105" s="80">
        <v>1.121</v>
      </c>
      <c r="BD105" s="127">
        <f t="shared" si="17"/>
        <v>1.1115075825156111</v>
      </c>
      <c r="BE105" s="7">
        <v>3.8780000000000001</v>
      </c>
      <c r="BF105" s="7">
        <v>3.754</v>
      </c>
      <c r="BG105" s="7">
        <v>2.403</v>
      </c>
      <c r="BH105" s="7">
        <v>1.9570000000000001</v>
      </c>
      <c r="BS105" s="7">
        <v>2.25</v>
      </c>
      <c r="BT105" s="7">
        <v>2.0830000000000002</v>
      </c>
    </row>
    <row r="106" spans="1:103" s="7" customFormat="1" ht="19.95" customHeight="1">
      <c r="A106" s="3" t="s">
        <v>348</v>
      </c>
      <c r="B106" s="72">
        <v>1994</v>
      </c>
      <c r="C106" s="127"/>
      <c r="D106" s="7" t="s">
        <v>290</v>
      </c>
      <c r="E106" s="137" t="s">
        <v>480</v>
      </c>
      <c r="F106" s="7" t="s">
        <v>390</v>
      </c>
      <c r="G106" s="135" t="s">
        <v>850</v>
      </c>
      <c r="H106" s="135" t="s">
        <v>465</v>
      </c>
      <c r="I106" s="135" t="s">
        <v>865</v>
      </c>
      <c r="J106" s="135" t="s">
        <v>263</v>
      </c>
      <c r="K106" s="17" t="s">
        <v>349</v>
      </c>
      <c r="L106" s="7" t="s">
        <v>350</v>
      </c>
      <c r="M106" s="7">
        <v>8</v>
      </c>
      <c r="N106" s="7" t="s">
        <v>456</v>
      </c>
      <c r="O106" s="113" t="s">
        <v>1030</v>
      </c>
      <c r="P106" s="7" t="s">
        <v>402</v>
      </c>
      <c r="Q106" s="7" t="s">
        <v>402</v>
      </c>
      <c r="R106" s="15" t="s">
        <v>351</v>
      </c>
      <c r="S106" s="7" t="s">
        <v>750</v>
      </c>
      <c r="T106" s="113" t="s">
        <v>8</v>
      </c>
      <c r="U106" s="135"/>
      <c r="V106" s="135" t="s">
        <v>938</v>
      </c>
      <c r="W106" s="33"/>
      <c r="X106" s="33"/>
      <c r="Y106" s="33"/>
      <c r="Z106" s="33"/>
      <c r="AA106" s="33"/>
      <c r="AB106" s="33"/>
      <c r="AC106" s="33"/>
      <c r="AE106" s="7" t="s">
        <v>751</v>
      </c>
      <c r="AG106" s="7" t="s">
        <v>752</v>
      </c>
      <c r="AH106" s="7" t="s">
        <v>753</v>
      </c>
      <c r="AI106" s="7" t="s">
        <v>754</v>
      </c>
      <c r="AJ106" s="7">
        <v>4.2</v>
      </c>
      <c r="AK106" s="7">
        <v>3.6</v>
      </c>
      <c r="AL106" s="153">
        <f t="shared" si="18"/>
        <v>1.1666666666666667</v>
      </c>
      <c r="AQ106" s="7">
        <v>4.2</v>
      </c>
      <c r="AR106" s="7">
        <v>4.5999999999999996</v>
      </c>
      <c r="AS106" s="160">
        <f t="shared" si="19"/>
        <v>0.91304347826086962</v>
      </c>
      <c r="AX106" s="168"/>
      <c r="BB106" s="80">
        <v>1.3320000000000001</v>
      </c>
      <c r="BC106" s="80">
        <v>1.121</v>
      </c>
      <c r="BD106" s="127">
        <f t="shared" si="17"/>
        <v>1.1882247992863515</v>
      </c>
      <c r="BE106" s="7">
        <v>4.1260000000000003</v>
      </c>
      <c r="BF106" s="7">
        <v>3.754</v>
      </c>
      <c r="BG106" s="7">
        <v>2</v>
      </c>
      <c r="BH106" s="7">
        <v>1.9570000000000001</v>
      </c>
      <c r="BS106" s="7">
        <v>2.6680000000000001</v>
      </c>
      <c r="BT106" s="7">
        <v>2.0830000000000002</v>
      </c>
    </row>
    <row r="107" spans="1:103" s="7" customFormat="1" ht="19.95" customHeight="1">
      <c r="A107" s="3" t="s">
        <v>348</v>
      </c>
      <c r="B107" s="72">
        <v>1994</v>
      </c>
      <c r="C107" s="127"/>
      <c r="D107" s="7" t="s">
        <v>290</v>
      </c>
      <c r="E107" s="137" t="s">
        <v>480</v>
      </c>
      <c r="F107" s="7" t="s">
        <v>390</v>
      </c>
      <c r="G107" s="135" t="s">
        <v>850</v>
      </c>
      <c r="H107" s="135" t="s">
        <v>589</v>
      </c>
      <c r="I107" s="135" t="s">
        <v>865</v>
      </c>
      <c r="J107" s="135" t="s">
        <v>263</v>
      </c>
      <c r="K107" s="17" t="s">
        <v>349</v>
      </c>
      <c r="L107" s="7" t="s">
        <v>350</v>
      </c>
      <c r="M107" s="7">
        <v>8</v>
      </c>
      <c r="N107" s="7" t="s">
        <v>456</v>
      </c>
      <c r="O107" s="113" t="s">
        <v>1030</v>
      </c>
      <c r="P107" s="7" t="s">
        <v>402</v>
      </c>
      <c r="Q107" s="7" t="s">
        <v>402</v>
      </c>
      <c r="R107" s="15" t="s">
        <v>351</v>
      </c>
      <c r="S107" s="7" t="s">
        <v>750</v>
      </c>
      <c r="T107" s="113" t="s">
        <v>8</v>
      </c>
      <c r="U107" s="135"/>
      <c r="V107" s="135" t="s">
        <v>938</v>
      </c>
      <c r="W107" s="33"/>
      <c r="X107" s="33"/>
      <c r="Y107" s="33"/>
      <c r="Z107" s="33"/>
      <c r="AA107" s="33"/>
      <c r="AB107" s="33"/>
      <c r="AC107" s="33"/>
      <c r="AE107" s="7" t="s">
        <v>751</v>
      </c>
      <c r="AG107" s="7" t="s">
        <v>752</v>
      </c>
      <c r="AH107" s="7" t="s">
        <v>753</v>
      </c>
      <c r="AI107" s="7" t="s">
        <v>754</v>
      </c>
      <c r="AJ107" s="7">
        <v>4.8499999999999996</v>
      </c>
      <c r="AK107" s="7">
        <v>3.6</v>
      </c>
      <c r="AL107" s="153">
        <f t="shared" si="18"/>
        <v>1.3472222222222221</v>
      </c>
      <c r="AQ107" s="7">
        <v>4</v>
      </c>
      <c r="AR107" s="7">
        <v>4.5999999999999996</v>
      </c>
      <c r="AS107" s="160">
        <f t="shared" si="19"/>
        <v>0.86956521739130443</v>
      </c>
      <c r="AX107" s="168"/>
      <c r="BB107" s="80">
        <v>1.8049999999999999</v>
      </c>
      <c r="BC107" s="80">
        <v>1.121</v>
      </c>
      <c r="BD107" s="127">
        <f t="shared" si="17"/>
        <v>1.6101694915254237</v>
      </c>
      <c r="BE107" s="7">
        <v>4.7140000000000004</v>
      </c>
      <c r="BF107" s="7">
        <v>3.754</v>
      </c>
      <c r="BG107" s="7">
        <v>2.242</v>
      </c>
      <c r="BH107" s="7">
        <v>1.9570000000000001</v>
      </c>
      <c r="BS107" s="7">
        <v>2.0419999999999998</v>
      </c>
      <c r="BT107" s="7">
        <v>2.0830000000000002</v>
      </c>
    </row>
    <row r="108" spans="1:103" s="7" customFormat="1" ht="19.95" customHeight="1">
      <c r="A108" s="3" t="s">
        <v>348</v>
      </c>
      <c r="B108" s="72">
        <v>1994</v>
      </c>
      <c r="C108" s="127"/>
      <c r="D108" s="7" t="s">
        <v>290</v>
      </c>
      <c r="E108" s="137" t="s">
        <v>480</v>
      </c>
      <c r="F108" s="7" t="s">
        <v>390</v>
      </c>
      <c r="G108" s="135" t="s">
        <v>850</v>
      </c>
      <c r="H108" s="135" t="s">
        <v>594</v>
      </c>
      <c r="I108" s="135" t="s">
        <v>865</v>
      </c>
      <c r="J108" s="135" t="s">
        <v>263</v>
      </c>
      <c r="K108" s="17" t="s">
        <v>349</v>
      </c>
      <c r="L108" s="7" t="s">
        <v>350</v>
      </c>
      <c r="M108" s="7">
        <v>8</v>
      </c>
      <c r="N108" s="7" t="s">
        <v>456</v>
      </c>
      <c r="O108" s="113" t="s">
        <v>1030</v>
      </c>
      <c r="P108" s="7" t="s">
        <v>402</v>
      </c>
      <c r="Q108" s="7" t="s">
        <v>402</v>
      </c>
      <c r="R108" s="15" t="s">
        <v>351</v>
      </c>
      <c r="S108" s="7" t="s">
        <v>750</v>
      </c>
      <c r="T108" s="113" t="s">
        <v>8</v>
      </c>
      <c r="U108" s="135"/>
      <c r="V108" s="135" t="s">
        <v>938</v>
      </c>
      <c r="W108" s="33"/>
      <c r="X108" s="33"/>
      <c r="Y108" s="33"/>
      <c r="Z108" s="33"/>
      <c r="AA108" s="33"/>
      <c r="AB108" s="33"/>
      <c r="AC108" s="33"/>
      <c r="AE108" s="7" t="s">
        <v>751</v>
      </c>
      <c r="AG108" s="7" t="s">
        <v>752</v>
      </c>
      <c r="AH108" s="7" t="s">
        <v>753</v>
      </c>
      <c r="AI108" s="7" t="s">
        <v>754</v>
      </c>
      <c r="AJ108" s="7">
        <v>4</v>
      </c>
      <c r="AK108" s="7">
        <v>3.6</v>
      </c>
      <c r="AL108" s="153">
        <f t="shared" si="18"/>
        <v>1.1111111111111112</v>
      </c>
      <c r="AQ108" s="7">
        <v>4.45</v>
      </c>
      <c r="AR108" s="7">
        <v>4.5999999999999996</v>
      </c>
      <c r="AS108" s="160">
        <f t="shared" si="19"/>
        <v>0.96739130434782616</v>
      </c>
      <c r="AX108" s="168"/>
      <c r="BB108" s="80">
        <v>1.8460000000000001</v>
      </c>
      <c r="BC108" s="80">
        <v>1.121</v>
      </c>
      <c r="BD108" s="127">
        <f t="shared" si="17"/>
        <v>1.6467439785905442</v>
      </c>
      <c r="BE108" s="7">
        <v>3.7730000000000001</v>
      </c>
      <c r="BF108" s="7">
        <v>3.754</v>
      </c>
      <c r="BG108" s="7">
        <v>2.512</v>
      </c>
      <c r="BH108" s="7">
        <v>1.9570000000000001</v>
      </c>
      <c r="BS108" s="7">
        <v>1.8129999999999999</v>
      </c>
      <c r="BT108" s="7">
        <v>2.0830000000000002</v>
      </c>
    </row>
    <row r="109" spans="1:103" s="7" customFormat="1" ht="19.95" customHeight="1">
      <c r="A109" s="3" t="s">
        <v>348</v>
      </c>
      <c r="B109" s="72">
        <v>1994</v>
      </c>
      <c r="C109" s="127"/>
      <c r="D109" s="7" t="s">
        <v>290</v>
      </c>
      <c r="E109" s="137" t="s">
        <v>480</v>
      </c>
      <c r="F109" s="7" t="s">
        <v>390</v>
      </c>
      <c r="G109" s="135" t="s">
        <v>850</v>
      </c>
      <c r="H109" s="135" t="s">
        <v>680</v>
      </c>
      <c r="I109" s="135" t="s">
        <v>865</v>
      </c>
      <c r="J109" s="135" t="s">
        <v>263</v>
      </c>
      <c r="K109" s="17" t="s">
        <v>349</v>
      </c>
      <c r="L109" s="7" t="s">
        <v>350</v>
      </c>
      <c r="M109" s="7">
        <v>8</v>
      </c>
      <c r="N109" s="7" t="s">
        <v>456</v>
      </c>
      <c r="O109" s="113" t="s">
        <v>1030</v>
      </c>
      <c r="P109" s="7" t="s">
        <v>402</v>
      </c>
      <c r="Q109" s="7" t="s">
        <v>402</v>
      </c>
      <c r="R109" s="15" t="s">
        <v>351</v>
      </c>
      <c r="S109" s="7" t="s">
        <v>750</v>
      </c>
      <c r="T109" s="113" t="s">
        <v>8</v>
      </c>
      <c r="U109" s="135"/>
      <c r="V109" s="135" t="s">
        <v>938</v>
      </c>
      <c r="W109" s="33"/>
      <c r="X109" s="33"/>
      <c r="Y109" s="33"/>
      <c r="Z109" s="33"/>
      <c r="AA109" s="33"/>
      <c r="AB109" s="33"/>
      <c r="AC109" s="33"/>
      <c r="AE109" s="7" t="s">
        <v>751</v>
      </c>
      <c r="AG109" s="7" t="s">
        <v>752</v>
      </c>
      <c r="AH109" s="7" t="s">
        <v>753</v>
      </c>
      <c r="AI109" s="7" t="s">
        <v>754</v>
      </c>
      <c r="AJ109" s="7">
        <v>3.95</v>
      </c>
      <c r="AK109" s="7">
        <v>3.6</v>
      </c>
      <c r="AL109" s="153">
        <f t="shared" si="18"/>
        <v>1.0972222222222223</v>
      </c>
      <c r="AQ109" s="7">
        <v>4.0999999999999996</v>
      </c>
      <c r="AR109" s="7">
        <v>4.5999999999999996</v>
      </c>
      <c r="AS109" s="160">
        <f t="shared" si="19"/>
        <v>0.89130434782608692</v>
      </c>
      <c r="AX109" s="168"/>
      <c r="BB109" s="80">
        <v>1.206</v>
      </c>
      <c r="BC109" s="80">
        <v>1.121</v>
      </c>
      <c r="BD109" s="127">
        <f t="shared" si="17"/>
        <v>1.0758251561106156</v>
      </c>
      <c r="BE109" s="7">
        <v>3.9620000000000002</v>
      </c>
      <c r="BF109" s="7">
        <v>3.754</v>
      </c>
      <c r="BG109" s="7">
        <v>2.4609999999999999</v>
      </c>
      <c r="BH109" s="7">
        <v>1.9570000000000001</v>
      </c>
      <c r="BS109" s="7">
        <v>2.4159999999999999</v>
      </c>
      <c r="BT109" s="7">
        <v>2.0830000000000002</v>
      </c>
    </row>
    <row r="110" spans="1:103" s="7" customFormat="1" ht="19.95" customHeight="1">
      <c r="A110" s="3" t="s">
        <v>348</v>
      </c>
      <c r="B110" s="72">
        <v>1994</v>
      </c>
      <c r="C110" s="127"/>
      <c r="D110" s="7" t="s">
        <v>290</v>
      </c>
      <c r="E110" s="137" t="s">
        <v>480</v>
      </c>
      <c r="F110" s="7" t="s">
        <v>390</v>
      </c>
      <c r="G110" s="135" t="s">
        <v>850</v>
      </c>
      <c r="H110" s="135" t="s">
        <v>755</v>
      </c>
      <c r="I110" s="135" t="s">
        <v>865</v>
      </c>
      <c r="J110" s="135" t="s">
        <v>263</v>
      </c>
      <c r="K110" s="17" t="s">
        <v>349</v>
      </c>
      <c r="L110" s="7" t="s">
        <v>350</v>
      </c>
      <c r="M110" s="7">
        <v>8</v>
      </c>
      <c r="N110" s="7" t="s">
        <v>456</v>
      </c>
      <c r="O110" s="113" t="s">
        <v>1030</v>
      </c>
      <c r="P110" s="7" t="s">
        <v>402</v>
      </c>
      <c r="Q110" s="7" t="s">
        <v>402</v>
      </c>
      <c r="R110" s="15" t="s">
        <v>351</v>
      </c>
      <c r="S110" s="7" t="s">
        <v>750</v>
      </c>
      <c r="T110" s="113" t="s">
        <v>8</v>
      </c>
      <c r="U110" s="135"/>
      <c r="V110" s="135" t="s">
        <v>938</v>
      </c>
      <c r="W110" s="33"/>
      <c r="X110" s="33"/>
      <c r="Y110" s="33"/>
      <c r="Z110" s="33"/>
      <c r="AA110" s="33"/>
      <c r="AB110" s="33"/>
      <c r="AC110" s="33"/>
      <c r="AE110" s="7" t="s">
        <v>751</v>
      </c>
      <c r="AG110" s="7" t="s">
        <v>752</v>
      </c>
      <c r="AH110" s="7" t="s">
        <v>753</v>
      </c>
      <c r="AI110" s="7" t="s">
        <v>754</v>
      </c>
      <c r="AJ110" s="7">
        <v>4.9800000000000004</v>
      </c>
      <c r="AK110" s="7">
        <v>3.6</v>
      </c>
      <c r="AL110" s="153">
        <f t="shared" si="18"/>
        <v>1.3833333333333335</v>
      </c>
      <c r="AQ110" s="7">
        <v>5.8</v>
      </c>
      <c r="AR110" s="7">
        <v>4.5999999999999996</v>
      </c>
      <c r="AS110" s="160">
        <f t="shared" si="19"/>
        <v>1.2608695652173914</v>
      </c>
      <c r="AX110" s="168"/>
      <c r="BB110" s="80">
        <v>1.8320000000000001</v>
      </c>
      <c r="BC110" s="80">
        <v>1.121</v>
      </c>
      <c r="BD110" s="127">
        <f t="shared" si="17"/>
        <v>1.6342551293487957</v>
      </c>
      <c r="BE110" s="7">
        <v>3.8050000000000002</v>
      </c>
      <c r="BF110" s="7">
        <v>3.754</v>
      </c>
      <c r="BG110" s="7">
        <v>1.976</v>
      </c>
      <c r="BH110" s="7">
        <v>1.9570000000000001</v>
      </c>
      <c r="BS110" s="7">
        <v>2.25</v>
      </c>
      <c r="BT110" s="7">
        <v>2.0830000000000002</v>
      </c>
    </row>
    <row r="111" spans="1:103" s="7" customFormat="1" ht="19.95" customHeight="1">
      <c r="A111" s="3" t="s">
        <v>352</v>
      </c>
      <c r="B111" s="72">
        <v>1997</v>
      </c>
      <c r="C111" s="127"/>
      <c r="D111" s="8" t="s">
        <v>360</v>
      </c>
      <c r="E111" s="137" t="s">
        <v>481</v>
      </c>
      <c r="F111" s="7" t="s">
        <v>391</v>
      </c>
      <c r="G111" s="135" t="s">
        <v>850</v>
      </c>
      <c r="H111" s="135" t="s">
        <v>589</v>
      </c>
      <c r="I111" s="135" t="s">
        <v>865</v>
      </c>
      <c r="J111" s="135" t="s">
        <v>263</v>
      </c>
      <c r="K111" s="17" t="s">
        <v>349</v>
      </c>
      <c r="L111" s="7" t="s">
        <v>353</v>
      </c>
      <c r="M111" s="7">
        <v>5</v>
      </c>
      <c r="N111" s="7" t="s">
        <v>456</v>
      </c>
      <c r="O111" s="113" t="s">
        <v>1030</v>
      </c>
      <c r="P111" s="7" t="s">
        <v>403</v>
      </c>
      <c r="Q111" s="7" t="s">
        <v>403</v>
      </c>
      <c r="R111" s="26" t="s">
        <v>354</v>
      </c>
      <c r="S111" s="7" t="s">
        <v>297</v>
      </c>
      <c r="T111" s="113" t="s">
        <v>8</v>
      </c>
      <c r="U111" s="135"/>
      <c r="V111" s="135" t="s">
        <v>879</v>
      </c>
      <c r="W111" s="33"/>
      <c r="X111" s="33"/>
      <c r="Y111" s="33"/>
      <c r="Z111" s="33"/>
      <c r="AA111" s="33"/>
      <c r="AB111" s="33"/>
      <c r="AC111" s="33"/>
      <c r="AE111" s="7" t="s">
        <v>756</v>
      </c>
      <c r="AG111" s="7" t="s">
        <v>757</v>
      </c>
      <c r="AH111" s="7" t="s">
        <v>753</v>
      </c>
      <c r="AI111" s="7" t="s">
        <v>758</v>
      </c>
      <c r="AJ111" s="7">
        <v>9.9</v>
      </c>
      <c r="AK111" s="7">
        <v>9.6999999999999993</v>
      </c>
      <c r="AL111" s="153">
        <f t="shared" si="18"/>
        <v>1.0206185567010311</v>
      </c>
      <c r="AQ111" s="7">
        <v>4.9000000000000004</v>
      </c>
      <c r="AR111" s="7">
        <v>5.85</v>
      </c>
      <c r="AS111" s="160">
        <f t="shared" si="19"/>
        <v>0.83760683760683774</v>
      </c>
      <c r="AX111" s="168"/>
      <c r="BB111" s="80">
        <v>2.1269999999999998</v>
      </c>
      <c r="BC111" s="80">
        <v>1.75</v>
      </c>
      <c r="BD111" s="127">
        <f t="shared" si="17"/>
        <v>1.2154285714285713</v>
      </c>
      <c r="BS111" s="7">
        <v>1.8720000000000001</v>
      </c>
      <c r="BT111" s="7">
        <v>2.016</v>
      </c>
    </row>
    <row r="112" spans="1:103" s="7" customFormat="1" ht="19.95" customHeight="1">
      <c r="A112" s="3" t="s">
        <v>352</v>
      </c>
      <c r="B112" s="72">
        <v>1997</v>
      </c>
      <c r="C112" s="127"/>
      <c r="D112" s="8" t="s">
        <v>360</v>
      </c>
      <c r="E112" s="137" t="s">
        <v>481</v>
      </c>
      <c r="F112" s="7" t="s">
        <v>391</v>
      </c>
      <c r="G112" s="135" t="s">
        <v>850</v>
      </c>
      <c r="H112" s="135" t="s">
        <v>594</v>
      </c>
      <c r="I112" s="135" t="s">
        <v>865</v>
      </c>
      <c r="J112" s="135" t="s">
        <v>263</v>
      </c>
      <c r="K112" s="17" t="s">
        <v>349</v>
      </c>
      <c r="L112" s="7" t="s">
        <v>353</v>
      </c>
      <c r="M112" s="7">
        <v>5</v>
      </c>
      <c r="N112" s="7" t="s">
        <v>456</v>
      </c>
      <c r="O112" s="113" t="s">
        <v>1030</v>
      </c>
      <c r="P112" s="7" t="s">
        <v>403</v>
      </c>
      <c r="Q112" s="7" t="s">
        <v>403</v>
      </c>
      <c r="R112" s="26" t="s">
        <v>354</v>
      </c>
      <c r="S112" s="7" t="s">
        <v>297</v>
      </c>
      <c r="T112" s="113" t="s">
        <v>8</v>
      </c>
      <c r="U112" s="135"/>
      <c r="V112" s="135" t="s">
        <v>879</v>
      </c>
      <c r="W112" s="33"/>
      <c r="X112" s="33"/>
      <c r="Y112" s="33"/>
      <c r="Z112" s="33"/>
      <c r="AA112" s="33"/>
      <c r="AB112" s="33"/>
      <c r="AC112" s="33"/>
      <c r="AE112" s="7" t="s">
        <v>956</v>
      </c>
      <c r="AG112" s="7" t="s">
        <v>757</v>
      </c>
      <c r="AH112" s="7" t="s">
        <v>753</v>
      </c>
      <c r="AI112" s="7" t="s">
        <v>758</v>
      </c>
      <c r="AJ112" s="7">
        <v>10.9</v>
      </c>
      <c r="AK112" s="7">
        <v>9.6999999999999993</v>
      </c>
      <c r="AL112" s="153">
        <f t="shared" si="18"/>
        <v>1.1237113402061858</v>
      </c>
      <c r="AQ112" s="7">
        <v>5.8</v>
      </c>
      <c r="AR112" s="7">
        <v>5.85</v>
      </c>
      <c r="AS112" s="160">
        <f t="shared" si="19"/>
        <v>0.99145299145299148</v>
      </c>
      <c r="AX112" s="168"/>
      <c r="BB112" s="80">
        <v>1.958</v>
      </c>
      <c r="BC112" s="80">
        <v>1.75</v>
      </c>
      <c r="BD112" s="127">
        <f t="shared" si="17"/>
        <v>1.1188571428571428</v>
      </c>
      <c r="BS112" s="7">
        <v>1.6910000000000001</v>
      </c>
      <c r="BT112" s="7">
        <v>2.016</v>
      </c>
    </row>
    <row r="113" spans="1:103" s="7" customFormat="1" ht="19.95" customHeight="1">
      <c r="A113" s="3" t="s">
        <v>352</v>
      </c>
      <c r="B113" s="72">
        <v>1997</v>
      </c>
      <c r="C113" s="127"/>
      <c r="D113" s="8" t="s">
        <v>360</v>
      </c>
      <c r="E113" s="137" t="s">
        <v>481</v>
      </c>
      <c r="F113" s="7" t="s">
        <v>391</v>
      </c>
      <c r="G113" s="135" t="s">
        <v>850</v>
      </c>
      <c r="H113" s="135" t="s">
        <v>680</v>
      </c>
      <c r="I113" s="135" t="s">
        <v>865</v>
      </c>
      <c r="J113" s="135" t="s">
        <v>263</v>
      </c>
      <c r="K113" s="17" t="s">
        <v>349</v>
      </c>
      <c r="L113" s="7" t="s">
        <v>353</v>
      </c>
      <c r="M113" s="7">
        <v>5</v>
      </c>
      <c r="N113" s="7" t="s">
        <v>456</v>
      </c>
      <c r="O113" s="113" t="s">
        <v>1030</v>
      </c>
      <c r="P113" s="7" t="s">
        <v>403</v>
      </c>
      <c r="Q113" s="7" t="s">
        <v>403</v>
      </c>
      <c r="R113" s="26" t="s">
        <v>354</v>
      </c>
      <c r="S113" s="7" t="s">
        <v>297</v>
      </c>
      <c r="T113" s="113" t="s">
        <v>8</v>
      </c>
      <c r="U113" s="135"/>
      <c r="V113" s="135" t="s">
        <v>879</v>
      </c>
      <c r="W113" s="33"/>
      <c r="X113" s="33"/>
      <c r="Y113" s="33"/>
      <c r="Z113" s="33"/>
      <c r="AA113" s="33"/>
      <c r="AB113" s="33"/>
      <c r="AC113" s="33"/>
      <c r="AE113" s="7" t="s">
        <v>956</v>
      </c>
      <c r="AG113" s="7" t="s">
        <v>757</v>
      </c>
      <c r="AH113" s="7" t="s">
        <v>753</v>
      </c>
      <c r="AI113" s="7" t="s">
        <v>758</v>
      </c>
      <c r="AJ113" s="7">
        <v>11.1</v>
      </c>
      <c r="AK113" s="7">
        <v>9.6999999999999993</v>
      </c>
      <c r="AL113" s="153">
        <f t="shared" si="18"/>
        <v>1.1443298969072166</v>
      </c>
      <c r="AQ113" s="7">
        <v>5.9</v>
      </c>
      <c r="AR113" s="7">
        <v>5.85</v>
      </c>
      <c r="AS113" s="160">
        <f t="shared" si="19"/>
        <v>1.0085470085470087</v>
      </c>
      <c r="AX113" s="168"/>
      <c r="BB113" s="80">
        <v>2.0099999999999998</v>
      </c>
      <c r="BC113" s="80">
        <v>1.75</v>
      </c>
      <c r="BD113" s="127">
        <f t="shared" si="17"/>
        <v>1.1485714285714284</v>
      </c>
      <c r="BS113" s="7">
        <v>1.3620000000000001</v>
      </c>
      <c r="BT113" s="7">
        <v>2.016</v>
      </c>
    </row>
    <row r="114" spans="1:103" s="7" customFormat="1" ht="19.95" customHeight="1">
      <c r="A114" s="3" t="s">
        <v>44</v>
      </c>
      <c r="B114" s="72">
        <v>2004</v>
      </c>
      <c r="C114" s="127"/>
      <c r="D114" s="8" t="s">
        <v>232</v>
      </c>
      <c r="E114" s="137" t="s">
        <v>487</v>
      </c>
      <c r="F114" s="7" t="s">
        <v>389</v>
      </c>
      <c r="G114" s="135" t="s">
        <v>850</v>
      </c>
      <c r="H114" s="135" t="s">
        <v>588</v>
      </c>
      <c r="I114" s="135" t="s">
        <v>853</v>
      </c>
      <c r="J114" s="135" t="s">
        <v>267</v>
      </c>
      <c r="K114" s="7" t="s">
        <v>848</v>
      </c>
      <c r="L114" s="21"/>
      <c r="M114" s="21"/>
      <c r="N114" s="7" t="s">
        <v>616</v>
      </c>
      <c r="O114" s="113" t="s">
        <v>1030</v>
      </c>
      <c r="P114" s="7" t="s">
        <v>45</v>
      </c>
      <c r="Q114" s="7" t="s">
        <v>46</v>
      </c>
      <c r="R114" s="7" t="s">
        <v>47</v>
      </c>
      <c r="S114" s="7" t="s">
        <v>48</v>
      </c>
      <c r="T114" s="113" t="s">
        <v>1007</v>
      </c>
      <c r="U114" s="135" t="s">
        <v>854</v>
      </c>
      <c r="V114" s="135" t="s">
        <v>938</v>
      </c>
      <c r="W114" s="190" t="s">
        <v>49</v>
      </c>
      <c r="X114" s="33"/>
      <c r="Y114" s="33"/>
      <c r="Z114" s="33"/>
      <c r="AA114" s="33"/>
      <c r="AB114" s="33"/>
      <c r="AC114" s="32"/>
      <c r="AD114" s="12"/>
      <c r="AE114" s="7" t="s">
        <v>583</v>
      </c>
      <c r="AF114" s="7" t="s">
        <v>585</v>
      </c>
      <c r="AG114" s="7" t="s">
        <v>557</v>
      </c>
      <c r="AI114" s="7" t="s">
        <v>584</v>
      </c>
      <c r="AL114" s="153"/>
      <c r="AS114" s="160"/>
      <c r="AX114" s="122"/>
      <c r="BB114" s="80">
        <v>3.75</v>
      </c>
      <c r="BC114" s="80">
        <v>2.0499999999999998</v>
      </c>
      <c r="BD114" s="127">
        <f t="shared" si="17"/>
        <v>1.8292682926829269</v>
      </c>
      <c r="BE114" s="7">
        <v>0.8</v>
      </c>
      <c r="BF114" s="7">
        <v>2.25</v>
      </c>
      <c r="BG114" s="7">
        <v>0.65</v>
      </c>
      <c r="BH114" s="7">
        <v>1.6</v>
      </c>
    </row>
    <row r="115" spans="1:103" s="7" customFormat="1" ht="19.95" customHeight="1">
      <c r="A115" s="3" t="s">
        <v>44</v>
      </c>
      <c r="B115" s="72">
        <v>2004</v>
      </c>
      <c r="C115" s="127"/>
      <c r="D115" s="8" t="s">
        <v>233</v>
      </c>
      <c r="E115" s="137" t="s">
        <v>487</v>
      </c>
      <c r="F115" s="7" t="s">
        <v>389</v>
      </c>
      <c r="G115" s="135" t="s">
        <v>850</v>
      </c>
      <c r="H115" s="135" t="s">
        <v>588</v>
      </c>
      <c r="I115" s="135" t="s">
        <v>853</v>
      </c>
      <c r="J115" s="135" t="s">
        <v>256</v>
      </c>
      <c r="K115" s="7" t="s">
        <v>848</v>
      </c>
      <c r="L115" s="21"/>
      <c r="M115" s="21"/>
      <c r="N115" s="7" t="s">
        <v>616</v>
      </c>
      <c r="O115" s="113" t="s">
        <v>1030</v>
      </c>
      <c r="P115" s="7" t="s">
        <v>45</v>
      </c>
      <c r="Q115" s="7" t="s">
        <v>46</v>
      </c>
      <c r="R115" s="7" t="s">
        <v>47</v>
      </c>
      <c r="S115" s="7" t="s">
        <v>48</v>
      </c>
      <c r="T115" s="113" t="s">
        <v>1007</v>
      </c>
      <c r="U115" s="135" t="s">
        <v>854</v>
      </c>
      <c r="V115" s="135" t="s">
        <v>938</v>
      </c>
      <c r="W115" s="190" t="s">
        <v>49</v>
      </c>
      <c r="X115" s="33"/>
      <c r="Y115" s="33"/>
      <c r="Z115" s="33"/>
      <c r="AA115" s="33"/>
      <c r="AB115" s="33"/>
      <c r="AC115" s="32"/>
      <c r="AD115" s="12"/>
      <c r="AE115" s="7" t="s">
        <v>583</v>
      </c>
      <c r="AF115" s="7" t="s">
        <v>374</v>
      </c>
      <c r="AG115" s="7" t="s">
        <v>557</v>
      </c>
      <c r="AI115" s="7" t="s">
        <v>584</v>
      </c>
      <c r="AJ115" s="17"/>
      <c r="AK115" s="17"/>
      <c r="AL115" s="153"/>
      <c r="AM115" s="17"/>
      <c r="AN115" s="17"/>
      <c r="AO115" s="17"/>
      <c r="AP115" s="17"/>
      <c r="AQ115" s="17"/>
      <c r="AR115" s="17"/>
      <c r="AS115" s="160"/>
      <c r="AT115" s="17"/>
      <c r="AU115" s="17"/>
      <c r="AV115" s="17"/>
      <c r="AW115" s="17"/>
      <c r="AX115" s="122"/>
      <c r="AY115" s="17"/>
      <c r="AZ115" s="17"/>
      <c r="BA115" s="17"/>
      <c r="BB115" s="80">
        <v>2.15</v>
      </c>
      <c r="BC115" s="80">
        <v>1.78</v>
      </c>
      <c r="BD115" s="127">
        <f t="shared" si="17"/>
        <v>1.2078651685393258</v>
      </c>
      <c r="BE115" s="17">
        <v>2.2000000000000002</v>
      </c>
      <c r="BF115" s="17">
        <v>2.6</v>
      </c>
      <c r="BG115" s="17">
        <v>1.4</v>
      </c>
      <c r="BH115" s="17">
        <v>1.65</v>
      </c>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row>
    <row r="116" spans="1:103" s="7" customFormat="1" ht="19.95" customHeight="1">
      <c r="A116" s="4" t="s">
        <v>193</v>
      </c>
      <c r="B116" s="74">
        <v>2010</v>
      </c>
      <c r="C116" s="129"/>
      <c r="D116" s="18" t="s">
        <v>194</v>
      </c>
      <c r="E116" s="137" t="s">
        <v>480</v>
      </c>
      <c r="F116" s="23"/>
      <c r="G116" s="137" t="s">
        <v>850</v>
      </c>
      <c r="H116" s="137" t="s">
        <v>112</v>
      </c>
      <c r="I116" s="135" t="s">
        <v>853</v>
      </c>
      <c r="J116" s="135" t="s">
        <v>267</v>
      </c>
      <c r="K116" s="13" t="s">
        <v>365</v>
      </c>
      <c r="L116" s="13" t="s">
        <v>195</v>
      </c>
      <c r="M116" s="23"/>
      <c r="N116" s="13" t="s">
        <v>617</v>
      </c>
      <c r="O116" s="114" t="s">
        <v>1030</v>
      </c>
      <c r="P116" s="13" t="s">
        <v>196</v>
      </c>
      <c r="Q116" s="13" t="s">
        <v>197</v>
      </c>
      <c r="R116" s="13" t="s">
        <v>198</v>
      </c>
      <c r="S116" s="13" t="s">
        <v>199</v>
      </c>
      <c r="T116" s="114" t="s">
        <v>240</v>
      </c>
      <c r="U116" s="135" t="s">
        <v>860</v>
      </c>
      <c r="V116" s="137" t="s">
        <v>102</v>
      </c>
      <c r="W116" s="32"/>
      <c r="X116" s="32"/>
      <c r="Y116" s="32"/>
      <c r="Z116" s="34"/>
      <c r="AA116" s="32" t="s">
        <v>105</v>
      </c>
      <c r="AB116" s="32"/>
      <c r="AC116" s="32"/>
      <c r="AD116" s="12"/>
      <c r="AE116" s="12" t="s">
        <v>981</v>
      </c>
      <c r="AF116" s="12"/>
      <c r="AG116" s="12" t="s">
        <v>504</v>
      </c>
      <c r="AH116" s="12" t="s">
        <v>759</v>
      </c>
      <c r="AI116" s="12" t="s">
        <v>574</v>
      </c>
      <c r="AJ116" s="12"/>
      <c r="AK116" s="12"/>
      <c r="AL116" s="153"/>
      <c r="AM116" s="12"/>
      <c r="AN116" s="12"/>
      <c r="AO116" s="12"/>
      <c r="AP116" s="12"/>
      <c r="AQ116" s="12"/>
      <c r="AR116" s="12"/>
      <c r="AS116" s="160"/>
      <c r="AT116" s="12"/>
      <c r="AU116" s="12"/>
      <c r="AV116" s="12"/>
      <c r="AW116" s="12"/>
      <c r="AX116" s="121"/>
      <c r="AY116" s="12"/>
      <c r="AZ116" s="12"/>
      <c r="BA116" s="12"/>
      <c r="BB116" s="81">
        <v>1.07</v>
      </c>
      <c r="BC116" s="81">
        <v>1.24</v>
      </c>
      <c r="BD116" s="127">
        <f t="shared" si="17"/>
        <v>0.86290322580645162</v>
      </c>
      <c r="BE116" s="12"/>
      <c r="BF116" s="12"/>
      <c r="BG116" s="12"/>
      <c r="BH116" s="12"/>
      <c r="BI116" s="12"/>
      <c r="BJ116" s="12"/>
      <c r="BK116" s="12">
        <v>245</v>
      </c>
      <c r="BL116" s="12">
        <v>245</v>
      </c>
      <c r="BM116" s="12">
        <v>7.5</v>
      </c>
      <c r="BN116" s="12">
        <v>32.5</v>
      </c>
      <c r="BO116" s="12"/>
      <c r="BP116" s="12"/>
      <c r="BQ116" s="12"/>
      <c r="BR116" s="12"/>
      <c r="BS116" s="12"/>
      <c r="BT116" s="12"/>
      <c r="BU116" s="12"/>
      <c r="BV116" s="12"/>
      <c r="BW116" s="12"/>
      <c r="BX116" s="12"/>
      <c r="BY116" s="12"/>
      <c r="BZ116" s="12"/>
      <c r="CA116" s="12"/>
      <c r="CB116" s="12"/>
      <c r="CC116" s="12"/>
      <c r="CD116" s="12"/>
      <c r="CE116" s="12"/>
      <c r="CF116" s="12"/>
      <c r="CG116" s="17"/>
      <c r="CH116" s="17"/>
      <c r="CI116" s="17"/>
      <c r="CJ116" s="17"/>
      <c r="CK116" s="17"/>
      <c r="CL116" s="17"/>
      <c r="CM116" s="17"/>
      <c r="CN116" s="17"/>
      <c r="CO116" s="17"/>
      <c r="CP116" s="17"/>
      <c r="CQ116" s="17"/>
      <c r="CR116" s="17"/>
      <c r="CS116" s="17"/>
      <c r="CT116" s="17"/>
      <c r="CU116" s="17"/>
      <c r="CV116" s="17"/>
      <c r="CW116" s="17"/>
      <c r="CX116" s="17"/>
      <c r="CY116" s="17"/>
    </row>
    <row r="117" spans="1:103" s="17" customFormat="1" ht="19.95" customHeight="1">
      <c r="A117" s="3" t="s">
        <v>355</v>
      </c>
      <c r="B117" s="72">
        <v>2009</v>
      </c>
      <c r="C117" s="127"/>
      <c r="D117" s="8" t="s">
        <v>361</v>
      </c>
      <c r="E117" s="137" t="s">
        <v>481</v>
      </c>
      <c r="F117" s="7" t="s">
        <v>378</v>
      </c>
      <c r="G117" s="135" t="s">
        <v>890</v>
      </c>
      <c r="H117" s="135" t="s">
        <v>589</v>
      </c>
      <c r="I117" s="135" t="s">
        <v>853</v>
      </c>
      <c r="J117" s="135" t="s">
        <v>256</v>
      </c>
      <c r="K117" s="17" t="s">
        <v>466</v>
      </c>
      <c r="L117" s="119" t="s">
        <v>411</v>
      </c>
      <c r="M117" s="7">
        <v>1</v>
      </c>
      <c r="N117" s="7" t="s">
        <v>618</v>
      </c>
      <c r="O117" s="113" t="s">
        <v>1030</v>
      </c>
      <c r="P117" s="7" t="s">
        <v>412</v>
      </c>
      <c r="Q117" s="7" t="s">
        <v>404</v>
      </c>
      <c r="R117" s="7" t="s">
        <v>356</v>
      </c>
      <c r="S117" s="7" t="s">
        <v>861</v>
      </c>
      <c r="T117" s="113" t="s">
        <v>8</v>
      </c>
      <c r="U117" s="135"/>
      <c r="V117" s="135" t="s">
        <v>938</v>
      </c>
      <c r="W117" s="33"/>
      <c r="X117" s="33"/>
      <c r="Y117" s="33"/>
      <c r="Z117" s="33"/>
      <c r="AA117" s="33"/>
      <c r="AB117" s="33"/>
      <c r="AC117" s="33"/>
      <c r="AD117" s="8"/>
      <c r="AE117" s="7" t="s">
        <v>861</v>
      </c>
      <c r="AF117" s="7"/>
      <c r="AG117" s="7" t="s">
        <v>760</v>
      </c>
      <c r="AH117" s="7" t="s">
        <v>759</v>
      </c>
      <c r="AI117" s="7" t="s">
        <v>574</v>
      </c>
      <c r="AJ117" s="7"/>
      <c r="AK117" s="7"/>
      <c r="AL117" s="153"/>
      <c r="AM117" s="7"/>
      <c r="AN117" s="7"/>
      <c r="AO117" s="7"/>
      <c r="AP117" s="7"/>
      <c r="AQ117" s="7"/>
      <c r="AR117" s="7"/>
      <c r="AS117" s="160"/>
      <c r="AT117" s="7"/>
      <c r="AU117" s="7"/>
      <c r="AV117" s="7"/>
      <c r="AW117" s="7"/>
      <c r="AX117" s="168"/>
      <c r="AY117" s="7"/>
      <c r="AZ117" s="7"/>
      <c r="BA117" s="7"/>
      <c r="BB117" s="80">
        <v>0.71</v>
      </c>
      <c r="BC117" s="80">
        <v>0.82</v>
      </c>
      <c r="BD117" s="127">
        <f t="shared" si="17"/>
        <v>0.86585365853658536</v>
      </c>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row>
    <row r="118" spans="1:103" s="8" customFormat="1" ht="19.95" customHeight="1">
      <c r="A118" s="3" t="s">
        <v>50</v>
      </c>
      <c r="B118" s="72">
        <v>1994</v>
      </c>
      <c r="C118" s="127"/>
      <c r="D118" s="8" t="s">
        <v>234</v>
      </c>
      <c r="E118" s="137" t="s">
        <v>482</v>
      </c>
      <c r="F118" s="7" t="s">
        <v>382</v>
      </c>
      <c r="G118" s="135" t="s">
        <v>890</v>
      </c>
      <c r="H118" s="135" t="s">
        <v>588</v>
      </c>
      <c r="I118" s="135" t="s">
        <v>865</v>
      </c>
      <c r="J118" s="135" t="s">
        <v>256</v>
      </c>
      <c r="K118" s="7" t="s">
        <v>236</v>
      </c>
      <c r="L118" s="7" t="s">
        <v>986</v>
      </c>
      <c r="M118" s="21"/>
      <c r="N118" s="7" t="s">
        <v>619</v>
      </c>
      <c r="O118" s="113" t="s">
        <v>1030</v>
      </c>
      <c r="P118" s="7" t="s">
        <v>627</v>
      </c>
      <c r="Q118" s="7" t="s">
        <v>238</v>
      </c>
      <c r="R118" s="7" t="s">
        <v>51</v>
      </c>
      <c r="S118" s="7" t="s">
        <v>239</v>
      </c>
      <c r="T118" s="113" t="s">
        <v>242</v>
      </c>
      <c r="U118" s="135" t="s">
        <v>854</v>
      </c>
      <c r="V118" s="135" t="s">
        <v>1056</v>
      </c>
      <c r="W118" s="33"/>
      <c r="X118" s="33"/>
      <c r="Y118" s="33"/>
      <c r="Z118" s="33"/>
      <c r="AA118" s="33"/>
      <c r="AB118" s="33"/>
      <c r="AC118" s="32"/>
      <c r="AD118" s="12"/>
      <c r="AE118" s="7">
        <v>9</v>
      </c>
      <c r="AF118" s="56">
        <v>0.5</v>
      </c>
      <c r="AG118" s="7" t="s">
        <v>504</v>
      </c>
      <c r="AH118" s="7"/>
      <c r="AI118" s="7" t="s">
        <v>574</v>
      </c>
      <c r="AJ118" s="7"/>
      <c r="AK118" s="7"/>
      <c r="AL118" s="153"/>
      <c r="AM118" s="7"/>
      <c r="AN118" s="7"/>
      <c r="AO118" s="7"/>
      <c r="AP118" s="7"/>
      <c r="AQ118" s="7"/>
      <c r="AR118" s="7"/>
      <c r="AS118" s="160"/>
      <c r="AT118" s="7"/>
      <c r="AU118" s="7"/>
      <c r="AV118" s="7"/>
      <c r="AW118" s="7"/>
      <c r="AX118" s="122"/>
      <c r="AY118" s="7"/>
      <c r="AZ118" s="7"/>
      <c r="BA118" s="7"/>
      <c r="BB118" s="83">
        <v>1.03386</v>
      </c>
      <c r="BC118" s="80">
        <v>0.83280399999999999</v>
      </c>
      <c r="BD118" s="127">
        <f t="shared" ref="BD118:BD123" si="20">BB118/BC118</f>
        <v>1.2414205503335718</v>
      </c>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6"/>
    </row>
    <row r="119" spans="1:103" s="6" customFormat="1" ht="19.95" customHeight="1">
      <c r="A119" s="3" t="s">
        <v>50</v>
      </c>
      <c r="B119" s="72">
        <v>1994</v>
      </c>
      <c r="C119" s="127"/>
      <c r="D119" s="8" t="s">
        <v>235</v>
      </c>
      <c r="E119" s="137" t="s">
        <v>482</v>
      </c>
      <c r="F119" s="7" t="s">
        <v>392</v>
      </c>
      <c r="G119" s="135" t="s">
        <v>890</v>
      </c>
      <c r="H119" s="135" t="s">
        <v>588</v>
      </c>
      <c r="I119" s="135" t="s">
        <v>865</v>
      </c>
      <c r="J119" s="135" t="s">
        <v>263</v>
      </c>
      <c r="K119" s="7" t="s">
        <v>237</v>
      </c>
      <c r="L119" s="7" t="s">
        <v>986</v>
      </c>
      <c r="M119" s="21"/>
      <c r="N119" s="7" t="s">
        <v>620</v>
      </c>
      <c r="O119" s="113" t="s">
        <v>1030</v>
      </c>
      <c r="P119" s="7" t="s">
        <v>627</v>
      </c>
      <c r="Q119" s="7" t="s">
        <v>596</v>
      </c>
      <c r="R119" s="7" t="s">
        <v>51</v>
      </c>
      <c r="S119" s="7" t="s">
        <v>200</v>
      </c>
      <c r="T119" s="113" t="s">
        <v>242</v>
      </c>
      <c r="U119" s="135" t="s">
        <v>854</v>
      </c>
      <c r="V119" s="135" t="s">
        <v>1056</v>
      </c>
      <c r="W119" s="33"/>
      <c r="X119" s="33"/>
      <c r="Y119" s="33"/>
      <c r="Z119" s="33"/>
      <c r="AA119" s="33"/>
      <c r="AB119" s="33"/>
      <c r="AC119" s="32"/>
      <c r="AD119" s="12"/>
      <c r="AE119" s="7">
        <v>6</v>
      </c>
      <c r="AF119" s="56">
        <v>0.52083333333333337</v>
      </c>
      <c r="AG119" s="7" t="s">
        <v>577</v>
      </c>
      <c r="AH119" s="7" t="s">
        <v>513</v>
      </c>
      <c r="AI119" s="7" t="s">
        <v>586</v>
      </c>
      <c r="AJ119" s="7">
        <v>134.51</v>
      </c>
      <c r="AK119" s="8">
        <v>242.625</v>
      </c>
      <c r="AL119" s="153">
        <f>AJ119/AK119</f>
        <v>0.55439464193714572</v>
      </c>
      <c r="AM119" s="8"/>
      <c r="AN119" s="8"/>
      <c r="AO119" s="8"/>
      <c r="AP119" s="8"/>
      <c r="AQ119" s="7">
        <v>137.851</v>
      </c>
      <c r="AR119" s="7">
        <v>200.13300000000001</v>
      </c>
      <c r="AS119" s="160">
        <f>AQ119/AR119</f>
        <v>0.68879695002823116</v>
      </c>
      <c r="AT119" s="8"/>
      <c r="AU119" s="8"/>
      <c r="AV119" s="8"/>
      <c r="AW119" s="8"/>
      <c r="AX119" s="123"/>
      <c r="AY119" s="8"/>
      <c r="AZ119" s="8"/>
      <c r="BA119" s="8"/>
      <c r="BB119" s="83">
        <v>0.56314200000000003</v>
      </c>
      <c r="BC119" s="80">
        <v>0.489535</v>
      </c>
      <c r="BD119" s="127">
        <f t="shared" si="20"/>
        <v>1.1503610569213643</v>
      </c>
      <c r="BE119" s="8"/>
      <c r="BF119" s="8"/>
      <c r="BG119" s="8"/>
      <c r="BH119" s="8"/>
      <c r="BI119" s="8"/>
      <c r="BJ119" s="8"/>
      <c r="BK119" s="8"/>
      <c r="BL119" s="8"/>
      <c r="BM119" s="8"/>
      <c r="BN119" s="8"/>
      <c r="BO119" s="8"/>
      <c r="BP119" s="8"/>
      <c r="BQ119" s="8"/>
      <c r="BR119" s="8"/>
      <c r="BS119" s="8"/>
      <c r="BT119" s="8"/>
      <c r="BU119" s="7">
        <v>-1.8421099999999999</v>
      </c>
      <c r="BV119" s="7">
        <v>-0.34868399999999999</v>
      </c>
      <c r="BW119" s="8"/>
      <c r="BX119" s="8"/>
      <c r="BY119" s="8"/>
      <c r="BZ119" s="8"/>
      <c r="CA119" s="8"/>
      <c r="CB119" s="8"/>
      <c r="CC119" s="8"/>
      <c r="CD119" s="8"/>
      <c r="CE119" s="8"/>
      <c r="CF119" s="8"/>
      <c r="CG119" s="7"/>
      <c r="CH119" s="7"/>
      <c r="CI119" s="7"/>
      <c r="CJ119" s="7"/>
      <c r="CK119" s="7"/>
      <c r="CL119" s="7"/>
      <c r="CM119" s="7"/>
      <c r="CN119" s="7"/>
      <c r="CO119" s="7"/>
      <c r="CP119" s="7"/>
      <c r="CQ119" s="7"/>
      <c r="CR119" s="7"/>
      <c r="CS119" s="7"/>
      <c r="CT119" s="7"/>
      <c r="CU119" s="7"/>
      <c r="CV119" s="7"/>
      <c r="CW119" s="7"/>
      <c r="CX119" s="7"/>
      <c r="CY119" s="7"/>
    </row>
    <row r="120" spans="1:103" s="7" customFormat="1" ht="19.95" customHeight="1">
      <c r="A120" s="3" t="s">
        <v>773</v>
      </c>
      <c r="B120" s="72">
        <v>2013</v>
      </c>
      <c r="C120" s="127"/>
      <c r="D120" s="8" t="s">
        <v>774</v>
      </c>
      <c r="E120" s="137" t="s">
        <v>482</v>
      </c>
      <c r="F120" s="7" t="s">
        <v>775</v>
      </c>
      <c r="G120" s="135" t="s">
        <v>850</v>
      </c>
      <c r="H120" s="135" t="s">
        <v>539</v>
      </c>
      <c r="I120" s="135" t="s">
        <v>865</v>
      </c>
      <c r="J120" s="135" t="s">
        <v>263</v>
      </c>
      <c r="K120" s="7" t="s">
        <v>776</v>
      </c>
      <c r="L120" s="7" t="s">
        <v>777</v>
      </c>
      <c r="M120" s="21"/>
      <c r="N120" s="7" t="s">
        <v>778</v>
      </c>
      <c r="O120" s="113" t="s">
        <v>1032</v>
      </c>
      <c r="P120" s="7" t="s">
        <v>779</v>
      </c>
      <c r="Q120" s="7" t="s">
        <v>780</v>
      </c>
      <c r="S120" s="7" t="s">
        <v>781</v>
      </c>
      <c r="T120" s="113" t="s">
        <v>782</v>
      </c>
      <c r="U120" s="135" t="s">
        <v>1054</v>
      </c>
      <c r="V120" s="135" t="s">
        <v>938</v>
      </c>
      <c r="W120" s="33">
        <v>1068</v>
      </c>
      <c r="X120" s="33"/>
      <c r="Y120" s="33"/>
      <c r="Z120" s="33"/>
      <c r="AA120" s="33"/>
      <c r="AB120" s="33"/>
      <c r="AC120" s="32"/>
      <c r="AD120" s="12"/>
      <c r="AE120" s="6" t="s">
        <v>783</v>
      </c>
      <c r="AF120" s="6" t="s">
        <v>784</v>
      </c>
      <c r="AG120" s="6" t="s">
        <v>785</v>
      </c>
      <c r="AH120" s="7" t="s">
        <v>786</v>
      </c>
      <c r="AI120" s="6" t="s">
        <v>747</v>
      </c>
      <c r="AJ120" s="6">
        <v>1.19E-5</v>
      </c>
      <c r="AK120" s="6">
        <v>1.38E-5</v>
      </c>
      <c r="AL120" s="153">
        <f>AJ120/AK120</f>
        <v>0.86231884057971009</v>
      </c>
      <c r="AM120" s="6"/>
      <c r="AN120" s="6"/>
      <c r="AO120" s="6"/>
      <c r="AP120" s="6"/>
      <c r="AQ120" s="6">
        <v>2.37E-5</v>
      </c>
      <c r="AR120" s="6">
        <v>2.5000000000000001E-5</v>
      </c>
      <c r="AS120" s="160">
        <f>AQ120/AR120</f>
        <v>0.94799999999999995</v>
      </c>
      <c r="AT120" s="6"/>
      <c r="AU120" s="6"/>
      <c r="AV120" s="6"/>
      <c r="AW120" s="6"/>
      <c r="AX120" s="124"/>
      <c r="AY120" s="6"/>
      <c r="AZ120" s="6"/>
      <c r="BA120" s="6"/>
      <c r="BB120" s="84">
        <v>0.504</v>
      </c>
      <c r="BC120" s="84">
        <v>0.54500000000000004</v>
      </c>
      <c r="BD120" s="127">
        <f t="shared" si="20"/>
        <v>0.9247706422018348</v>
      </c>
      <c r="BE120" s="6"/>
      <c r="BF120" s="6"/>
      <c r="BG120" s="6"/>
      <c r="BH120" s="6"/>
      <c r="BI120" s="6"/>
      <c r="BJ120" s="6"/>
      <c r="BK120" s="6"/>
      <c r="BL120" s="6"/>
      <c r="BM120" s="6"/>
      <c r="BN120" s="6"/>
      <c r="BO120" s="6"/>
      <c r="BP120" s="6"/>
      <c r="BQ120" s="6"/>
      <c r="BR120" s="6"/>
      <c r="BS120" s="6">
        <v>954</v>
      </c>
      <c r="BT120" s="6">
        <v>904</v>
      </c>
      <c r="BU120" s="6"/>
      <c r="BV120" s="6"/>
      <c r="BW120" s="6"/>
      <c r="BX120" s="6"/>
      <c r="BY120" s="6"/>
      <c r="BZ120" s="6"/>
      <c r="CA120" s="6"/>
      <c r="CB120" s="6"/>
      <c r="CC120" s="6"/>
      <c r="CD120" s="6"/>
      <c r="CE120" s="6"/>
      <c r="CF120" s="6"/>
      <c r="CG120" s="8"/>
      <c r="CH120" s="8"/>
      <c r="CI120" s="8"/>
      <c r="CJ120" s="8"/>
      <c r="CK120" s="8"/>
      <c r="CL120" s="8"/>
      <c r="CM120" s="8"/>
      <c r="CN120" s="8"/>
      <c r="CO120" s="8"/>
      <c r="CP120" s="8"/>
      <c r="CQ120" s="8"/>
      <c r="CR120" s="8"/>
      <c r="CS120" s="8"/>
      <c r="CT120" s="8"/>
      <c r="CU120" s="8"/>
      <c r="CV120" s="8"/>
      <c r="CW120" s="8"/>
      <c r="CX120" s="8"/>
      <c r="CY120" s="8"/>
    </row>
    <row r="121" spans="1:103" s="6" customFormat="1" ht="19.95" customHeight="1">
      <c r="A121" s="3" t="s">
        <v>773</v>
      </c>
      <c r="B121" s="72">
        <v>2013</v>
      </c>
      <c r="C121" s="127"/>
      <c r="D121" s="8" t="s">
        <v>787</v>
      </c>
      <c r="E121" s="137" t="s">
        <v>482</v>
      </c>
      <c r="F121" s="7" t="s">
        <v>775</v>
      </c>
      <c r="G121" s="135" t="s">
        <v>850</v>
      </c>
      <c r="H121" s="135" t="s">
        <v>539</v>
      </c>
      <c r="I121" s="135" t="s">
        <v>865</v>
      </c>
      <c r="J121" s="135" t="s">
        <v>263</v>
      </c>
      <c r="K121" s="7" t="s">
        <v>776</v>
      </c>
      <c r="L121" s="7" t="s">
        <v>777</v>
      </c>
      <c r="M121" s="21"/>
      <c r="N121" s="7" t="s">
        <v>778</v>
      </c>
      <c r="O121" s="113" t="s">
        <v>1032</v>
      </c>
      <c r="P121" s="7" t="s">
        <v>779</v>
      </c>
      <c r="Q121" s="7" t="s">
        <v>780</v>
      </c>
      <c r="R121" s="7"/>
      <c r="S121" s="7" t="s">
        <v>781</v>
      </c>
      <c r="T121" s="113" t="s">
        <v>782</v>
      </c>
      <c r="U121" s="135" t="s">
        <v>1054</v>
      </c>
      <c r="V121" s="135" t="s">
        <v>938</v>
      </c>
      <c r="W121" s="33">
        <v>1068</v>
      </c>
      <c r="X121" s="33"/>
      <c r="Y121" s="33"/>
      <c r="Z121" s="33"/>
      <c r="AA121" s="33"/>
      <c r="AB121" s="33"/>
      <c r="AC121" s="32"/>
      <c r="AD121" s="12"/>
      <c r="AE121" s="6" t="s">
        <v>783</v>
      </c>
      <c r="AF121" s="6" t="s">
        <v>784</v>
      </c>
      <c r="AG121" s="6" t="s">
        <v>785</v>
      </c>
      <c r="AH121" s="7" t="s">
        <v>786</v>
      </c>
      <c r="AI121" s="6" t="s">
        <v>747</v>
      </c>
      <c r="AJ121" s="6">
        <v>1.7600000000000001E-5</v>
      </c>
      <c r="AK121" s="6">
        <v>1.56E-5</v>
      </c>
      <c r="AL121" s="153">
        <f>AJ121/AK121</f>
        <v>1.1282051282051282</v>
      </c>
      <c r="AQ121" s="6">
        <v>3.0000000000000001E-5</v>
      </c>
      <c r="AR121" s="6">
        <v>2.5999999999999998E-5</v>
      </c>
      <c r="AS121" s="160">
        <f>AQ121/AR121</f>
        <v>1.153846153846154</v>
      </c>
      <c r="AX121" s="124"/>
      <c r="BB121" s="84">
        <v>0.59</v>
      </c>
      <c r="BC121" s="84">
        <v>0.59599999999999997</v>
      </c>
      <c r="BD121" s="127">
        <f t="shared" si="20"/>
        <v>0.98993288590604023</v>
      </c>
      <c r="BS121" s="6">
        <v>938</v>
      </c>
      <c r="BT121" s="6">
        <v>846</v>
      </c>
    </row>
    <row r="122" spans="1:103" s="6" customFormat="1" ht="19.95" customHeight="1">
      <c r="A122" s="3" t="s">
        <v>773</v>
      </c>
      <c r="B122" s="72">
        <v>2013</v>
      </c>
      <c r="C122" s="127"/>
      <c r="D122" s="8" t="s">
        <v>788</v>
      </c>
      <c r="E122" s="137" t="s">
        <v>482</v>
      </c>
      <c r="F122" s="7" t="s">
        <v>775</v>
      </c>
      <c r="G122" s="135" t="s">
        <v>850</v>
      </c>
      <c r="H122" s="135" t="s">
        <v>539</v>
      </c>
      <c r="I122" s="135" t="s">
        <v>865</v>
      </c>
      <c r="J122" s="135" t="s">
        <v>263</v>
      </c>
      <c r="K122" s="7" t="s">
        <v>776</v>
      </c>
      <c r="L122" s="7" t="s">
        <v>777</v>
      </c>
      <c r="M122" s="21"/>
      <c r="N122" s="7" t="s">
        <v>778</v>
      </c>
      <c r="O122" s="113" t="s">
        <v>1032</v>
      </c>
      <c r="P122" s="7" t="s">
        <v>779</v>
      </c>
      <c r="Q122" s="7" t="s">
        <v>780</v>
      </c>
      <c r="R122" s="7"/>
      <c r="S122" s="7" t="s">
        <v>781</v>
      </c>
      <c r="T122" s="113" t="s">
        <v>782</v>
      </c>
      <c r="U122" s="135" t="s">
        <v>1054</v>
      </c>
      <c r="V122" s="135" t="s">
        <v>938</v>
      </c>
      <c r="W122" s="33">
        <v>1068</v>
      </c>
      <c r="X122" s="33"/>
      <c r="Y122" s="33"/>
      <c r="Z122" s="33"/>
      <c r="AA122" s="33"/>
      <c r="AB122" s="33"/>
      <c r="AC122" s="32"/>
      <c r="AD122" s="12"/>
      <c r="AE122" s="6" t="s">
        <v>783</v>
      </c>
      <c r="AF122" s="6" t="s">
        <v>784</v>
      </c>
      <c r="AG122" s="6" t="s">
        <v>785</v>
      </c>
      <c r="AH122" s="7" t="s">
        <v>786</v>
      </c>
      <c r="AI122" s="6" t="s">
        <v>747</v>
      </c>
      <c r="AJ122" s="6">
        <v>1.2799999999999999E-5</v>
      </c>
      <c r="AK122" s="6">
        <v>1.34E-5</v>
      </c>
      <c r="AL122" s="153">
        <f>AJ122/AK122</f>
        <v>0.9552238805970148</v>
      </c>
      <c r="AQ122" s="6">
        <v>1.0900000000000001E-5</v>
      </c>
      <c r="AR122" s="6">
        <v>2.0999999999999999E-5</v>
      </c>
      <c r="AS122" s="160">
        <f>AQ122/AR122</f>
        <v>0.51904761904761909</v>
      </c>
      <c r="AX122" s="124"/>
      <c r="BB122" s="84">
        <v>1.24</v>
      </c>
      <c r="BC122" s="84">
        <v>0.64200000000000002</v>
      </c>
      <c r="BD122" s="127">
        <f t="shared" si="20"/>
        <v>1.9314641744548287</v>
      </c>
      <c r="BS122" s="6">
        <v>53.8</v>
      </c>
      <c r="BT122" s="6">
        <v>63.5</v>
      </c>
    </row>
    <row r="123" spans="1:103" s="6" customFormat="1" ht="19.95" customHeight="1">
      <c r="A123" s="3" t="s">
        <v>773</v>
      </c>
      <c r="B123" s="72">
        <v>2013</v>
      </c>
      <c r="C123" s="127"/>
      <c r="D123" s="8" t="s">
        <v>789</v>
      </c>
      <c r="E123" s="137" t="s">
        <v>483</v>
      </c>
      <c r="F123" s="7" t="s">
        <v>775</v>
      </c>
      <c r="G123" s="135" t="s">
        <v>850</v>
      </c>
      <c r="H123" s="135" t="s">
        <v>539</v>
      </c>
      <c r="I123" s="135" t="s">
        <v>865</v>
      </c>
      <c r="J123" s="135" t="s">
        <v>263</v>
      </c>
      <c r="K123" s="7" t="s">
        <v>776</v>
      </c>
      <c r="L123" s="7" t="s">
        <v>777</v>
      </c>
      <c r="M123" s="21"/>
      <c r="N123" s="7" t="s">
        <v>778</v>
      </c>
      <c r="O123" s="113" t="s">
        <v>1032</v>
      </c>
      <c r="P123" s="7" t="s">
        <v>779</v>
      </c>
      <c r="Q123" s="7" t="s">
        <v>780</v>
      </c>
      <c r="R123" s="7"/>
      <c r="S123" s="7" t="s">
        <v>781</v>
      </c>
      <c r="T123" s="113" t="s">
        <v>782</v>
      </c>
      <c r="U123" s="135" t="s">
        <v>1054</v>
      </c>
      <c r="V123" s="135" t="s">
        <v>938</v>
      </c>
      <c r="W123" s="33">
        <v>1068</v>
      </c>
      <c r="X123" s="33"/>
      <c r="Y123" s="33"/>
      <c r="Z123" s="33"/>
      <c r="AA123" s="33"/>
      <c r="AB123" s="33"/>
      <c r="AC123" s="32"/>
      <c r="AD123" s="12"/>
      <c r="AE123" s="6" t="s">
        <v>783</v>
      </c>
      <c r="AF123" s="6" t="s">
        <v>784</v>
      </c>
      <c r="AG123" s="6" t="s">
        <v>785</v>
      </c>
      <c r="AH123" s="7" t="s">
        <v>786</v>
      </c>
      <c r="AI123" s="6" t="s">
        <v>747</v>
      </c>
      <c r="AJ123" s="6">
        <v>1.8300000000000001E-5</v>
      </c>
      <c r="AK123" s="6">
        <v>1.5400000000000002E-5</v>
      </c>
      <c r="AL123" s="153">
        <f>AJ123/AK123</f>
        <v>1.1883116883116882</v>
      </c>
      <c r="AQ123" s="6">
        <v>1.66E-5</v>
      </c>
      <c r="AR123" s="6">
        <v>2.0800000000000001E-5</v>
      </c>
      <c r="AS123" s="160">
        <f>AQ123/AR123</f>
        <v>0.79807692307692302</v>
      </c>
      <c r="AX123" s="124"/>
      <c r="BB123" s="84">
        <v>1.17</v>
      </c>
      <c r="BC123" s="84">
        <v>0.76400000000000001</v>
      </c>
      <c r="BD123" s="127">
        <f t="shared" si="20"/>
        <v>1.5314136125654449</v>
      </c>
      <c r="BS123" s="6">
        <v>316</v>
      </c>
      <c r="BT123" s="6">
        <v>364</v>
      </c>
    </row>
    <row r="124" spans="1:103" s="6" customFormat="1" ht="19.95" customHeight="1">
      <c r="A124" s="3" t="s">
        <v>66</v>
      </c>
      <c r="B124" s="72">
        <v>2000</v>
      </c>
      <c r="C124" s="127"/>
      <c r="D124" s="8" t="s">
        <v>60</v>
      </c>
      <c r="E124" s="137" t="s">
        <v>482</v>
      </c>
      <c r="F124" s="7" t="s">
        <v>377</v>
      </c>
      <c r="G124" s="135" t="s">
        <v>890</v>
      </c>
      <c r="H124" s="135" t="s">
        <v>588</v>
      </c>
      <c r="I124" s="135" t="s">
        <v>865</v>
      </c>
      <c r="J124" s="135" t="s">
        <v>267</v>
      </c>
      <c r="K124" s="21"/>
      <c r="L124" s="7" t="s">
        <v>68</v>
      </c>
      <c r="M124" s="21"/>
      <c r="N124" s="7" t="s">
        <v>621</v>
      </c>
      <c r="O124" s="113" t="s">
        <v>1032</v>
      </c>
      <c r="P124" s="21"/>
      <c r="Q124" s="7" t="s">
        <v>64</v>
      </c>
      <c r="R124" s="7" t="s">
        <v>65</v>
      </c>
      <c r="S124" s="7" t="s">
        <v>63</v>
      </c>
      <c r="T124" s="113" t="s">
        <v>8</v>
      </c>
      <c r="U124" s="135" t="s">
        <v>1054</v>
      </c>
      <c r="V124" s="135" t="s">
        <v>1060</v>
      </c>
      <c r="W124" s="33" t="s">
        <v>69</v>
      </c>
      <c r="X124" s="33"/>
      <c r="Y124" s="33"/>
      <c r="Z124" s="33"/>
      <c r="AA124" s="33"/>
      <c r="AB124" s="33"/>
      <c r="AC124" s="33"/>
      <c r="AD124" s="59"/>
      <c r="AE124" s="7">
        <v>8</v>
      </c>
      <c r="AF124" s="56">
        <v>0.66666666666666663</v>
      </c>
      <c r="AG124" s="7" t="s">
        <v>513</v>
      </c>
      <c r="AH124" s="7"/>
      <c r="AI124" s="7" t="s">
        <v>509</v>
      </c>
      <c r="AJ124" s="7"/>
      <c r="AK124" s="7"/>
      <c r="AL124" s="153"/>
      <c r="AM124" s="7"/>
      <c r="AN124" s="7"/>
      <c r="AO124" s="7"/>
      <c r="AP124" s="7"/>
      <c r="AQ124" s="7"/>
      <c r="AR124" s="7"/>
      <c r="AS124" s="160"/>
      <c r="AT124" s="7"/>
      <c r="AU124" s="7"/>
      <c r="AV124" s="7"/>
      <c r="AW124" s="7"/>
      <c r="AX124" s="122">
        <v>0.35</v>
      </c>
      <c r="AY124" s="7">
        <v>0.44</v>
      </c>
      <c r="AZ124" s="7"/>
      <c r="BA124" s="7"/>
      <c r="BB124" s="81"/>
      <c r="BC124" s="81"/>
      <c r="BD124" s="12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54"/>
      <c r="CH124" s="54"/>
      <c r="CI124" s="54"/>
    </row>
    <row r="125" spans="1:103" s="54" customFormat="1" ht="19.95" customHeight="1">
      <c r="A125" s="3" t="s">
        <v>52</v>
      </c>
      <c r="B125" s="72">
        <v>2002</v>
      </c>
      <c r="C125" s="127"/>
      <c r="D125" s="8" t="s">
        <v>60</v>
      </c>
      <c r="E125" s="137" t="s">
        <v>482</v>
      </c>
      <c r="F125" s="7" t="s">
        <v>377</v>
      </c>
      <c r="G125" s="135" t="s">
        <v>850</v>
      </c>
      <c r="H125" s="145" t="s">
        <v>59</v>
      </c>
      <c r="I125" s="135" t="s">
        <v>853</v>
      </c>
      <c r="J125" s="135" t="s">
        <v>263</v>
      </c>
      <c r="K125" s="7" t="s">
        <v>54</v>
      </c>
      <c r="L125" s="21"/>
      <c r="M125" s="21"/>
      <c r="N125" s="7" t="s">
        <v>622</v>
      </c>
      <c r="O125" s="113" t="s">
        <v>1032</v>
      </c>
      <c r="P125" s="7" t="s">
        <v>55</v>
      </c>
      <c r="Q125" s="7" t="s">
        <v>56</v>
      </c>
      <c r="R125" s="7" t="s">
        <v>92</v>
      </c>
      <c r="S125" s="7" t="s">
        <v>57</v>
      </c>
      <c r="T125" s="113" t="s">
        <v>8</v>
      </c>
      <c r="U125" s="135" t="s">
        <v>1054</v>
      </c>
      <c r="V125" s="135" t="s">
        <v>1056</v>
      </c>
      <c r="W125" s="33" t="s">
        <v>58</v>
      </c>
      <c r="X125" s="33"/>
      <c r="Y125" s="33"/>
      <c r="Z125" s="33"/>
      <c r="AA125" s="33"/>
      <c r="AB125" s="33"/>
      <c r="AC125" s="33"/>
      <c r="AD125" s="7"/>
      <c r="AE125" s="7" t="s">
        <v>579</v>
      </c>
      <c r="AF125" s="7"/>
      <c r="AG125" s="7" t="s">
        <v>854</v>
      </c>
      <c r="AH125" s="7"/>
      <c r="AI125" s="54" t="s">
        <v>578</v>
      </c>
      <c r="AJ125" s="7"/>
      <c r="AK125" s="7"/>
      <c r="AL125" s="153"/>
      <c r="AM125" s="7"/>
      <c r="AN125" s="7"/>
      <c r="AO125" s="7"/>
      <c r="AP125" s="7"/>
      <c r="AQ125" s="7"/>
      <c r="AR125" s="7"/>
      <c r="AS125" s="160"/>
      <c r="AT125" s="7"/>
      <c r="AU125" s="7"/>
      <c r="AV125" s="54">
        <v>8.6760599999999993E-3</v>
      </c>
      <c r="AW125" s="54">
        <v>5.9812199999999998E-3</v>
      </c>
      <c r="AX125" s="122"/>
      <c r="AY125" s="7"/>
      <c r="AZ125" s="7"/>
      <c r="BA125" s="7"/>
      <c r="BB125" s="81"/>
      <c r="BC125" s="81"/>
      <c r="BD125" s="12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row>
    <row r="126" spans="1:103" s="7" customFormat="1" ht="19.95" customHeight="1">
      <c r="A126" s="2" t="s">
        <v>212</v>
      </c>
      <c r="B126" s="71">
        <v>2003</v>
      </c>
      <c r="C126" s="129"/>
      <c r="D126" s="18" t="s">
        <v>201</v>
      </c>
      <c r="E126" s="137" t="s">
        <v>482</v>
      </c>
      <c r="F126" s="12" t="s">
        <v>380</v>
      </c>
      <c r="G126" s="137" t="s">
        <v>890</v>
      </c>
      <c r="H126" s="137" t="s">
        <v>112</v>
      </c>
      <c r="I126" s="135" t="s">
        <v>853</v>
      </c>
      <c r="J126" s="135" t="s">
        <v>256</v>
      </c>
      <c r="K126" s="13" t="s">
        <v>202</v>
      </c>
      <c r="L126" s="12" t="s">
        <v>203</v>
      </c>
      <c r="M126" s="12">
        <v>50</v>
      </c>
      <c r="N126" s="12" t="s">
        <v>623</v>
      </c>
      <c r="O126" s="114" t="s">
        <v>1031</v>
      </c>
      <c r="P126" s="12" t="s">
        <v>204</v>
      </c>
      <c r="Q126" s="12" t="s">
        <v>205</v>
      </c>
      <c r="R126" s="12" t="s">
        <v>206</v>
      </c>
      <c r="S126" s="12" t="s">
        <v>207</v>
      </c>
      <c r="T126" s="114" t="s">
        <v>208</v>
      </c>
      <c r="U126" s="137" t="s">
        <v>860</v>
      </c>
      <c r="V126" s="137" t="s">
        <v>102</v>
      </c>
      <c r="W126" s="32" t="s">
        <v>209</v>
      </c>
      <c r="X126" s="32" t="s">
        <v>209</v>
      </c>
      <c r="Y126" s="32" t="s">
        <v>210</v>
      </c>
      <c r="Z126" s="32" t="s">
        <v>211</v>
      </c>
      <c r="AA126" s="32" t="s">
        <v>105</v>
      </c>
      <c r="AB126" s="32"/>
      <c r="AC126" s="32"/>
      <c r="AD126" s="12"/>
      <c r="AE126" s="12" t="s">
        <v>207</v>
      </c>
      <c r="AF126" s="7" t="s">
        <v>761</v>
      </c>
      <c r="AG126" s="7" t="s">
        <v>739</v>
      </c>
      <c r="AH126" s="7" t="s">
        <v>762</v>
      </c>
      <c r="AI126" s="7" t="s">
        <v>747</v>
      </c>
      <c r="AJ126" s="7">
        <v>2.5000000000000001E-3</v>
      </c>
      <c r="AK126" s="7">
        <v>1.0999999999999999E-2</v>
      </c>
      <c r="AL126" s="153">
        <f>AJ126/AK126</f>
        <v>0.22727272727272729</v>
      </c>
      <c r="AQ126" s="7">
        <v>5.0000000000000001E-3</v>
      </c>
      <c r="AR126" s="7">
        <v>1.9E-2</v>
      </c>
      <c r="AS126" s="160">
        <f>AQ126/AR126</f>
        <v>0.26315789473684209</v>
      </c>
      <c r="AX126" s="122">
        <v>0.32</v>
      </c>
      <c r="AY126" s="7">
        <v>0.53</v>
      </c>
      <c r="BB126" s="81">
        <f>AJ126/AQ126</f>
        <v>0.5</v>
      </c>
      <c r="BC126" s="81">
        <f>AK126/AR126</f>
        <v>0.57894736842105265</v>
      </c>
      <c r="BD126" s="127">
        <f>BB126/BC126</f>
        <v>0.86363636363636365</v>
      </c>
      <c r="BK126" s="7">
        <v>750</v>
      </c>
      <c r="BL126" s="7">
        <v>750</v>
      </c>
      <c r="BM126" s="7">
        <v>35</v>
      </c>
      <c r="BN126" s="7">
        <v>14</v>
      </c>
      <c r="BS126" s="7">
        <v>21</v>
      </c>
      <c r="BT126" s="7">
        <v>35</v>
      </c>
    </row>
    <row r="127" spans="1:103" s="7" customFormat="1" ht="19.95" customHeight="1">
      <c r="A127" s="3" t="s">
        <v>61</v>
      </c>
      <c r="B127" s="72">
        <v>2009</v>
      </c>
      <c r="C127" s="127"/>
      <c r="D127" s="8" t="s">
        <v>67</v>
      </c>
      <c r="E127" s="137" t="s">
        <v>483</v>
      </c>
      <c r="F127" s="7" t="s">
        <v>382</v>
      </c>
      <c r="G127" s="135" t="s">
        <v>890</v>
      </c>
      <c r="H127" s="135" t="s">
        <v>588</v>
      </c>
      <c r="I127" s="135" t="s">
        <v>853</v>
      </c>
      <c r="J127" s="135" t="s">
        <v>267</v>
      </c>
      <c r="K127" s="7" t="s">
        <v>70</v>
      </c>
      <c r="L127" s="7" t="s">
        <v>986</v>
      </c>
      <c r="M127" s="21"/>
      <c r="N127" s="7" t="s">
        <v>624</v>
      </c>
      <c r="O127" s="114" t="s">
        <v>1031</v>
      </c>
      <c r="P127" s="7" t="s">
        <v>71</v>
      </c>
      <c r="Q127" s="7" t="s">
        <v>80</v>
      </c>
      <c r="R127" s="7" t="s">
        <v>74</v>
      </c>
      <c r="S127" s="7" t="s">
        <v>72</v>
      </c>
      <c r="T127" s="113" t="s">
        <v>75</v>
      </c>
      <c r="U127" s="135" t="s">
        <v>854</v>
      </c>
      <c r="V127" s="135" t="s">
        <v>938</v>
      </c>
      <c r="W127" s="33" t="s">
        <v>73</v>
      </c>
      <c r="X127" s="33"/>
      <c r="Y127" s="33"/>
      <c r="Z127" s="33"/>
      <c r="AA127" s="33"/>
      <c r="AB127" s="33"/>
      <c r="AC127" s="32"/>
      <c r="AD127" s="13"/>
      <c r="AE127" s="7" t="s">
        <v>582</v>
      </c>
      <c r="AF127" s="56">
        <v>0.5</v>
      </c>
      <c r="AG127" s="7" t="s">
        <v>854</v>
      </c>
      <c r="AI127" s="7" t="s">
        <v>581</v>
      </c>
      <c r="AL127" s="153"/>
      <c r="AS127" s="160"/>
      <c r="AV127" s="186">
        <v>6.0309100000000004</v>
      </c>
      <c r="AW127" s="7">
        <v>9.0212900000000005</v>
      </c>
      <c r="AX127" s="122">
        <v>0.173456</v>
      </c>
      <c r="AY127" s="7">
        <v>0.22179099999999999</v>
      </c>
      <c r="BB127" s="81"/>
      <c r="BC127" s="81"/>
      <c r="BD127" s="127"/>
      <c r="BQ127" s="7">
        <v>6</v>
      </c>
      <c r="BR127" s="7">
        <v>10</v>
      </c>
    </row>
    <row r="128" spans="1:103" s="7" customFormat="1" ht="19.95" customHeight="1">
      <c r="A128" s="3" t="s">
        <v>62</v>
      </c>
      <c r="B128" s="72">
        <v>2012</v>
      </c>
      <c r="C128" s="127"/>
      <c r="D128" s="8" t="s">
        <v>77</v>
      </c>
      <c r="E128" s="137" t="s">
        <v>483</v>
      </c>
      <c r="F128" s="7" t="s">
        <v>393</v>
      </c>
      <c r="G128" s="135" t="s">
        <v>890</v>
      </c>
      <c r="H128" s="135" t="s">
        <v>588</v>
      </c>
      <c r="I128" s="135" t="s">
        <v>853</v>
      </c>
      <c r="J128" s="135" t="s">
        <v>256</v>
      </c>
      <c r="K128" s="7" t="s">
        <v>76</v>
      </c>
      <c r="L128" s="7" t="s">
        <v>986</v>
      </c>
      <c r="M128" s="21"/>
      <c r="N128" s="7" t="s">
        <v>625</v>
      </c>
      <c r="O128" s="114" t="s">
        <v>1031</v>
      </c>
      <c r="P128" s="7" t="s">
        <v>79</v>
      </c>
      <c r="Q128" s="7" t="s">
        <v>81</v>
      </c>
      <c r="R128" s="7" t="s">
        <v>82</v>
      </c>
      <c r="S128" s="7" t="s">
        <v>83</v>
      </c>
      <c r="T128" s="113" t="s">
        <v>75</v>
      </c>
      <c r="U128" s="135" t="s">
        <v>854</v>
      </c>
      <c r="V128" s="135" t="s">
        <v>938</v>
      </c>
      <c r="W128" s="33" t="s">
        <v>78</v>
      </c>
      <c r="X128" s="33"/>
      <c r="Y128" s="33"/>
      <c r="Z128" s="33"/>
      <c r="AA128" s="33"/>
      <c r="AB128" s="33"/>
      <c r="AC128" s="32"/>
      <c r="AD128" s="12"/>
      <c r="AE128" s="7">
        <v>13</v>
      </c>
      <c r="AF128" s="56">
        <v>0.45833333333333331</v>
      </c>
      <c r="AG128" s="7" t="s">
        <v>854</v>
      </c>
      <c r="AI128" s="7" t="s">
        <v>580</v>
      </c>
      <c r="AL128" s="153"/>
      <c r="AS128" s="160"/>
      <c r="AV128" s="7">
        <v>3.5</v>
      </c>
      <c r="AW128" s="7">
        <v>4.5999999999999996</v>
      </c>
      <c r="AX128" s="122"/>
      <c r="BB128" s="81"/>
      <c r="BC128" s="81"/>
      <c r="BD128" s="127"/>
      <c r="BO128" s="7">
        <v>96</v>
      </c>
      <c r="BP128" s="7">
        <v>300</v>
      </c>
      <c r="BU128" s="7">
        <v>-1.5</v>
      </c>
      <c r="BV128" s="7">
        <v>-0.54</v>
      </c>
    </row>
  </sheetData>
  <autoFilter ref="A1:CX128">
    <filterColumn colId="35" showButton="0"/>
    <filterColumn colId="38" showButton="0"/>
    <filterColumn colId="40" showButton="0"/>
    <filterColumn colId="42" showButton="0"/>
    <filterColumn colId="45" showButton="0"/>
    <filterColumn colId="47" showButton="0"/>
    <filterColumn colId="49" showButton="0"/>
    <filterColumn colId="50" showButton="0"/>
    <filterColumn colId="51" showButton="0"/>
    <filterColumn colId="56" showButton="0"/>
    <filterColumn colId="57" showButton="0"/>
    <filterColumn colId="58" showButton="0"/>
    <filterColumn colId="60" showButton="0"/>
    <filterColumn colId="62" showButton="0"/>
    <filterColumn colId="64" showButton="0"/>
    <filterColumn colId="66" showButton="0"/>
    <filterColumn colId="68" showButton="0"/>
    <filterColumn colId="72" showButton="0"/>
    <filterColumn colId="74" showButton="0"/>
  </autoFilter>
  <sortState ref="A3:CZ129">
    <sortCondition ref="A3"/>
  </sortState>
  <mergeCells count="15">
    <mergeCell ref="AT1:AU1"/>
    <mergeCell ref="BQ1:BR1"/>
    <mergeCell ref="BU1:BV1"/>
    <mergeCell ref="AJ1:AK1"/>
    <mergeCell ref="AM1:AN1"/>
    <mergeCell ref="AO1:AP1"/>
    <mergeCell ref="AQ1:AR1"/>
    <mergeCell ref="BW1:BX1"/>
    <mergeCell ref="BE1:BH1"/>
    <mergeCell ref="AV1:AW1"/>
    <mergeCell ref="AX1:BA1"/>
    <mergeCell ref="BK1:BL1"/>
    <mergeCell ref="BM1:BN1"/>
    <mergeCell ref="BO1:BP1"/>
    <mergeCell ref="BI1:BJ1"/>
  </mergeCells>
  <phoneticPr fontId="1" type="noConversion"/>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Parameters</vt:lpstr>
      <vt:lpstr>Data</vt:lpstr>
      <vt:lpstr>Reference</vt:lpstr>
    </vt:vector>
  </TitlesOfParts>
  <Company>ETH Zuerich, Neptun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Galle</dc:creator>
  <cp:lastModifiedBy>Alex Galle</cp:lastModifiedBy>
  <cp:lastPrinted>2012-12-04T21:51:11Z</cp:lastPrinted>
  <dcterms:created xsi:type="dcterms:W3CDTF">2012-12-04T20:49:19Z</dcterms:created>
  <dcterms:modified xsi:type="dcterms:W3CDTF">2013-03-15T11:21:55Z</dcterms:modified>
</cp:coreProperties>
</file>