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VSA\Intern\6_Projekte\02_laufende Projekte\THG45\Veranstaltung\Dateien für Webseite\"/>
    </mc:Choice>
  </mc:AlternateContent>
  <xr:revisionPtr revIDLastSave="0" documentId="13_ncr:1_{9CD79A8F-E8C6-41C2-90DC-B511037FB356}" xr6:coauthVersionLast="47" xr6:coauthVersionMax="47" xr10:uidLastSave="{00000000-0000-0000-0000-000000000000}"/>
  <bookViews>
    <workbookView xWindow="-110" yWindow="-110" windowWidth="19420" windowHeight="10420" xr2:uid="{A6A3CA86-9165-49D5-8C42-BD6BA00265D1}"/>
  </bookViews>
  <sheets>
    <sheet name="Inhaltsverzeichnis &amp; Impressum" sheetId="1" r:id="rId1"/>
    <sheet name="Abb. 3 THG-Emissionen" sheetId="2" r:id="rId2"/>
    <sheet name="Abb. 4 Primärenergieverbrauch" sheetId="3" r:id="rId3"/>
    <sheet name="Abb. 5 Endenergieverbrauch" sheetId="4" r:id="rId4"/>
    <sheet name="Abb. 6 Systemmehrkosten" sheetId="5" r:id="rId5"/>
    <sheet name="Abb. 7 Stromverbrauch" sheetId="6" r:id="rId6"/>
    <sheet name="Abb. 8 Strom Inst. Kapazitäten" sheetId="7" r:id="rId7"/>
    <sheet name="Abb. 10 Stromerzeugung" sheetId="8" r:id="rId8"/>
    <sheet name="Abb. 11 Exkurs Ausbaugrenzen EE" sheetId="9" r:id="rId9"/>
    <sheet name="Abb. 12 Wasserstoffbedarf" sheetId="10" r:id="rId10"/>
    <sheet name="Abb. 13 Wasserstofferzeugung" sheetId="11" r:id="rId11"/>
    <sheet name="Abb. 15+16 Exkurs H2-Import" sheetId="12" r:id="rId12"/>
    <sheet name="Abb. 18 Negative Emissionen" sheetId="13" r:id="rId13"/>
    <sheet name="Abb. 19 Exkurs LULUCF" sheetId="14" r:id="rId14"/>
    <sheet name="Abb. 20 Bioenergie" sheetId="15" r:id="rId15"/>
    <sheet name="Abb. 21 Industrie" sheetId="16" r:id="rId16"/>
    <sheet name="Abb. 22 Exkurs Defossilisierung" sheetId="17" r:id="rId17"/>
    <sheet name="Abb. 23 Gebäude" sheetId="18" r:id="rId18"/>
    <sheet name="Abb. 24 Verkehr" sheetId="19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9" l="1"/>
  <c r="D22" i="17" l="1"/>
  <c r="C14" i="15" l="1"/>
</calcChain>
</file>

<file path=xl/sharedStrings.xml><?xml version="1.0" encoding="utf-8"?>
<sst xmlns="http://schemas.openxmlformats.org/spreadsheetml/2006/main" count="345" uniqueCount="199">
  <si>
    <t>Energie</t>
  </si>
  <si>
    <t>Industrie</t>
  </si>
  <si>
    <t>Gebäude</t>
  </si>
  <si>
    <t>Transport</t>
  </si>
  <si>
    <t>Abfall</t>
  </si>
  <si>
    <t>Landwirtschaft</t>
  </si>
  <si>
    <r>
      <t>in kt CO</t>
    </r>
    <r>
      <rPr>
        <vertAlign val="subscript"/>
        <sz val="11"/>
        <color theme="1"/>
        <rFont val="Calibri"/>
        <family val="2"/>
        <scheme val="minor"/>
      </rPr>
      <t>2äq</t>
    </r>
  </si>
  <si>
    <t xml:space="preserve">Treibhausgasemissionen </t>
  </si>
  <si>
    <t>Gesamt</t>
  </si>
  <si>
    <r>
      <t>Geol.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Speicherung</t>
    </r>
  </si>
  <si>
    <t>Primärenergieverbrauch</t>
  </si>
  <si>
    <t>in TWh</t>
  </si>
  <si>
    <t>Steinkohle</t>
  </si>
  <si>
    <t>Braunkohle</t>
  </si>
  <si>
    <t>Kernenergie</t>
  </si>
  <si>
    <t>Erdgas</t>
  </si>
  <si>
    <t>Erdöl</t>
  </si>
  <si>
    <t>Wasserkraft</t>
  </si>
  <si>
    <t>Biomasse</t>
  </si>
  <si>
    <t>Wind (Onshore)</t>
  </si>
  <si>
    <t>Wind (Offshore)</t>
  </si>
  <si>
    <t>Photovoltaik</t>
  </si>
  <si>
    <t>Sonstige</t>
  </si>
  <si>
    <t>Stromimport</t>
  </si>
  <si>
    <t>PtL-Import</t>
  </si>
  <si>
    <t>H2-Import</t>
  </si>
  <si>
    <t>Importquote</t>
  </si>
  <si>
    <t>Endenergieverbrauch</t>
  </si>
  <si>
    <t>GHD</t>
  </si>
  <si>
    <t>Verkehr</t>
  </si>
  <si>
    <t>Industrie (energetisch)</t>
  </si>
  <si>
    <t>Industrie (nicht-energetisch)</t>
  </si>
  <si>
    <t>Jährliche Systemmehrkosten im Vergleich zur Business-as-Usual Entwicklung</t>
  </si>
  <si>
    <t>Umwandlungssektor</t>
  </si>
  <si>
    <t>Speicher und Infrastrukturen</t>
  </si>
  <si>
    <t>in Mrd. €/a</t>
  </si>
  <si>
    <t>Import erneuerbarer Energieträger</t>
  </si>
  <si>
    <t>Import konventioneller Energieträger</t>
  </si>
  <si>
    <t>Gesamtsystemmehrkosten</t>
  </si>
  <si>
    <t>Stromverbrauch</t>
  </si>
  <si>
    <t>Elektrolyse</t>
  </si>
  <si>
    <t>DAC</t>
  </si>
  <si>
    <t>Wärmepumpen &amp; PtH</t>
  </si>
  <si>
    <t>Installierte Stromerzeugungskapazitäten</t>
  </si>
  <si>
    <t>in GW</t>
  </si>
  <si>
    <t>Erdgas und Biomethan</t>
  </si>
  <si>
    <t>Dachflächen-PV</t>
  </si>
  <si>
    <t>Freiflächen-PV</t>
  </si>
  <si>
    <t>Wasserstoff</t>
  </si>
  <si>
    <t>Stromerzeugung</t>
  </si>
  <si>
    <t>Kohle</t>
  </si>
  <si>
    <t>EE-Anteil</t>
  </si>
  <si>
    <t>Exkurs: Ausbaugrenzen für PV und Wind</t>
  </si>
  <si>
    <t>Photovoltaik (gesamt)</t>
  </si>
  <si>
    <t>Wind Onshore</t>
  </si>
  <si>
    <t>Wind Offshore</t>
  </si>
  <si>
    <t>in GW/a</t>
  </si>
  <si>
    <t>Festgelegter maximaler Ausbau pro Jahr</t>
  </si>
  <si>
    <t>Installierte Stromerzeugungskapazitäten im Exkurs</t>
  </si>
  <si>
    <t>Benötigter durschnittlicher Ausbau im KSG2045 Szenario</t>
  </si>
  <si>
    <t>Wasserstoff-Erzeugung im Exkurs</t>
  </si>
  <si>
    <t>Import (Schiff)</t>
  </si>
  <si>
    <t>Import (Pipeline)</t>
  </si>
  <si>
    <t>Importqoute</t>
  </si>
  <si>
    <t>Wasserstoffbedarf</t>
  </si>
  <si>
    <t>Wasserstofferzeugung</t>
  </si>
  <si>
    <t>Elektrolyse (dezentral)</t>
  </si>
  <si>
    <t>Import-Anteil</t>
  </si>
  <si>
    <t>Exkurs: Wasserstoffimportkosten</t>
  </si>
  <si>
    <r>
      <t>gesetzte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-Importkosten</t>
    </r>
  </si>
  <si>
    <t>gering</t>
  </si>
  <si>
    <t>KSG2045</t>
  </si>
  <si>
    <t>hoch</t>
  </si>
  <si>
    <t>in €/kg</t>
  </si>
  <si>
    <t>Jahr 2045</t>
  </si>
  <si>
    <t>Negative Emissionen</t>
  </si>
  <si>
    <t>Restemissionen</t>
  </si>
  <si>
    <r>
      <t>in Mt CO</t>
    </r>
    <r>
      <rPr>
        <vertAlign val="subscript"/>
        <sz val="11"/>
        <color theme="1"/>
        <rFont val="Calibri"/>
        <family val="2"/>
        <scheme val="minor"/>
      </rPr>
      <t>2äq</t>
    </r>
  </si>
  <si>
    <t>Industrie mit CCS</t>
  </si>
  <si>
    <t>Abgeschiedene Emissionen</t>
  </si>
  <si>
    <r>
      <t>Direct-Air-Capture von CO</t>
    </r>
    <r>
      <rPr>
        <vertAlign val="subscript"/>
        <sz val="11"/>
        <color theme="1"/>
        <rFont val="Calibri"/>
        <family val="2"/>
        <scheme val="minor"/>
      </rPr>
      <t>2</t>
    </r>
  </si>
  <si>
    <t>Bioenergie mit Carbon Capture</t>
  </si>
  <si>
    <t>benötigte geologische Speichermenge</t>
  </si>
  <si>
    <r>
      <t>in Mt CO</t>
    </r>
    <r>
      <rPr>
        <vertAlign val="subscript"/>
        <sz val="11"/>
        <color theme="1"/>
        <rFont val="Calibri"/>
        <family val="2"/>
        <scheme val="minor"/>
      </rPr>
      <t>2</t>
    </r>
  </si>
  <si>
    <t>geologische Speicherung</t>
  </si>
  <si>
    <t>Exkurs: Berücksichtigung von natürlichen Emissionssenken</t>
  </si>
  <si>
    <t>LULUCF-Sektor</t>
  </si>
  <si>
    <t xml:space="preserve">*LULUCF: </t>
  </si>
  <si>
    <t>Land use, Land-use Change and Forestry</t>
  </si>
  <si>
    <t>Bioenergieaufkommen</t>
  </si>
  <si>
    <t>Rapsöl</t>
  </si>
  <si>
    <t>Bioabfall</t>
  </si>
  <si>
    <t>Industrierestholz</t>
  </si>
  <si>
    <t>Gülle</t>
  </si>
  <si>
    <t>Stroh</t>
  </si>
  <si>
    <t>Altholz</t>
  </si>
  <si>
    <t>Maissilage</t>
  </si>
  <si>
    <t>Kurzumtriebsplantagen</t>
  </si>
  <si>
    <t>Wald- und Waldrestholz</t>
  </si>
  <si>
    <t>Industrieller Wasserstoffbedarf</t>
  </si>
  <si>
    <t>Zement</t>
  </si>
  <si>
    <t>Stahl</t>
  </si>
  <si>
    <t>Ammoniak</t>
  </si>
  <si>
    <t>Methanol</t>
  </si>
  <si>
    <t>Prozesswärme</t>
  </si>
  <si>
    <r>
      <t>Sonstige (inkl. grauer H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</si>
  <si>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Exkurs: Defossilisierung der chemischen Industrie</t>
  </si>
  <si>
    <t>Primärenergieverbrauch im Jahr 2045</t>
  </si>
  <si>
    <t>Exkurs Defossilisierung</t>
  </si>
  <si>
    <t>industrieller Endenergieverbrauch im Jahr 2045</t>
  </si>
  <si>
    <t>Fernwärme</t>
  </si>
  <si>
    <t>Wasserstoff (energ.)</t>
  </si>
  <si>
    <t>Wasserstoff (nicht-energ.)</t>
  </si>
  <si>
    <t>Strom</t>
  </si>
  <si>
    <t>Biomethan (nicht-energ.)</t>
  </si>
  <si>
    <t>Gebäudesektor</t>
  </si>
  <si>
    <t>Energetische Sanierungsrate</t>
  </si>
  <si>
    <t>in %</t>
  </si>
  <si>
    <t>EE-Anteil Strom</t>
  </si>
  <si>
    <t>Anzahl Wärmepumpen (dezentral)</t>
  </si>
  <si>
    <t>Mio.</t>
  </si>
  <si>
    <t>Personenverkehr</t>
  </si>
  <si>
    <t>Verkehrsleistung</t>
  </si>
  <si>
    <t>Verkehrssektor im Jahr 2045</t>
  </si>
  <si>
    <t>in Mrd. Personen-km</t>
  </si>
  <si>
    <t>PKW</t>
  </si>
  <si>
    <t>Busse</t>
  </si>
  <si>
    <t>Züge</t>
  </si>
  <si>
    <t>Flugzeuge</t>
  </si>
  <si>
    <t>Energieverbrauch</t>
  </si>
  <si>
    <t>PtL</t>
  </si>
  <si>
    <t>Güterverkehr</t>
  </si>
  <si>
    <t>Transportleistung</t>
  </si>
  <si>
    <t>in Mrd. Tonnen-km</t>
  </si>
  <si>
    <t>LKW</t>
  </si>
  <si>
    <t>Lieferwagen</t>
  </si>
  <si>
    <t>Binneschiffe</t>
  </si>
  <si>
    <t>Biodiesel</t>
  </si>
  <si>
    <t>Abbildung 3: THG-Emissionen nach Sektoren</t>
  </si>
  <si>
    <t>Abbildung 4: Primärenergieverbrauch</t>
  </si>
  <si>
    <t>Abbildung 5: Endenergieverbrauch nach Sektoren</t>
  </si>
  <si>
    <t>Abbildung 6: Kostenänderung gegenüber einer Business-as-Usual Entwicklung</t>
  </si>
  <si>
    <t>Abbildung 7: Stromverbrauch (ohne Exporte)</t>
  </si>
  <si>
    <t>Abbildung 8: Entwicklung der installierten Leistung (ohne Speicher)</t>
  </si>
  <si>
    <t>Abbildung 10: Bruttostromerzeugung</t>
  </si>
  <si>
    <t>Abbildung 11: Stromerzeugungskapazitäten und Wasserstoffaufkommen im Exkurs: Ausbaugrenzen für PV und Wind</t>
  </si>
  <si>
    <t>Abbildung 12: Wasserstofferzeugung bzw. -aufkommen</t>
  </si>
  <si>
    <t>Abbildung 13: Wasserstoffbedarf</t>
  </si>
  <si>
    <t>Abbildung 15 und 16: Wasserstoffbedarf und  -Erzeugung im Exkurs: Wasserstoffimportkosten</t>
  </si>
  <si>
    <t>Abbildung 18: Restemissionen im Jahr 2045, THG-Kompensation und geologische Speicherung ohne LULUCF Maßnahmen</t>
  </si>
  <si>
    <t>Abbildung 19: Restemissionen im Jahr 2045, THG-Kompensation und geologische Speicherung mit Berücksichtigung von LULUCF-Maßnahmen</t>
  </si>
  <si>
    <t>Abbildung 20: Bioenergieaufkommen im Jahr 2045</t>
  </si>
  <si>
    <t>Abbildung 21: Industrieller Wasserstoffbedarf nach Anwendungen/Prozessen</t>
  </si>
  <si>
    <t>Abbildung 22: Primärenergieverbrauch und industrieller Endenergieverbrauch im Exkurs: Defossilisierung der chemischen Industrie</t>
  </si>
  <si>
    <t>Abbildung 23: Entwicklung der installierten Wärmepumpen und der energetischen Sanierungsrate</t>
  </si>
  <si>
    <t>Abbildung 24: Verkehrsleistung und Kraftstoffverbrauch des Personen- und Güterverkehrs im Jahr 2045</t>
  </si>
  <si>
    <t>Stolten, D.; Markewitz, P.; Schöb, T.; Kullmann, F. et al. (2021): Strategien für eine treibhausgasneutrale Energieversorgung bis zum Jahr 2045. (Kurzfassung) Forschungszentrum Jülich GmbH</t>
  </si>
  <si>
    <t>Bitte zitieren als:</t>
  </si>
  <si>
    <t>Inhaltsverzeichnis</t>
  </si>
  <si>
    <t>Abb. 3 THG-Emissionen</t>
  </si>
  <si>
    <t>Abb. 4 Primärenergieverbrauch</t>
  </si>
  <si>
    <t>Abb. 5 Endenergieverbrauch</t>
  </si>
  <si>
    <t>Abb. 6 Systemmehrkosten</t>
  </si>
  <si>
    <t>Abb. 7 Stromverbrauch</t>
  </si>
  <si>
    <t>Abb. 8 Strom Inst. Kapazitäten</t>
  </si>
  <si>
    <t>Abb. 10 Stromerzeugung</t>
  </si>
  <si>
    <t>Abb. 11 Exkurs Ausbaugrenzen EE</t>
  </si>
  <si>
    <t>Abb. 15+16 Exkurs H2-Import</t>
  </si>
  <si>
    <t>Abb. 18 Negative Emissionen</t>
  </si>
  <si>
    <t>Abb. 19 Negative Emissionen Exkurs LULUCF</t>
  </si>
  <si>
    <t>Abb. 20 Bioenergie</t>
  </si>
  <si>
    <t>Abb. 21 Industrie</t>
  </si>
  <si>
    <t>Abb. 22 Exkurs Defossilisierung der chemischen Industrie</t>
  </si>
  <si>
    <t>Abb. 23 Gebäudesektor</t>
  </si>
  <si>
    <t>Abb. 24 Verkehrssektor</t>
  </si>
  <si>
    <t>Impressum</t>
  </si>
  <si>
    <t xml:space="preserve"> </t>
  </si>
  <si>
    <t>Neue Ziele auf Alten Wegen?</t>
  </si>
  <si>
    <t>Strategien für eine treibhausgasneutrale Energieversorgung bis zum Jahr 2045</t>
  </si>
  <si>
    <t>Diese Studie wurde erstellt von</t>
  </si>
  <si>
    <t>Institut für Energie- und Klimaforschung: Techno-ökonomische Systemanalyse (IEK-3)</t>
  </si>
  <si>
    <t>Wilhelm-Johnen-Straße | 52425 Jülich</t>
  </si>
  <si>
    <t>Fon: +49(0)2461 61 5147</t>
  </si>
  <si>
    <t>Bei weiteren Fragen zur Studie wenden Sie sich bitte an:</t>
  </si>
  <si>
    <t>Prof. Dr. Detlef Stolten</t>
  </si>
  <si>
    <t>+49(0)2461 61 5147</t>
  </si>
  <si>
    <t>d.stolten@fz-juelich.de</t>
  </si>
  <si>
    <t>Dr. Peter Markewitz</t>
  </si>
  <si>
    <t>+49(0)2461 61 6119</t>
  </si>
  <si>
    <t>p.markewitz@fz-juelich.de</t>
  </si>
  <si>
    <t>Dr. Leander Kotzur</t>
  </si>
  <si>
    <t>+49(0)2461 61 6689</t>
  </si>
  <si>
    <t>l.kotzur@fz-juelich.de</t>
  </si>
  <si>
    <t>Auf dieser Web-Seite finden sich weitere Informationen zur Studie</t>
  </si>
  <si>
    <t>https://www.fz-juelich.de/iek/iek-3/DE/Home/home_node.html</t>
  </si>
  <si>
    <t>Fokus: Zeitraum von 2030 bis 2045</t>
  </si>
  <si>
    <t>Zentrale Modellergebnisse der Studie "Neue Ziele auf Alten Wegen? Strategien für eine treibhausgasneutrale Energieversorgung bis zum Jahr 2045"</t>
  </si>
  <si>
    <t>Abb. 12 Wasserstoffbedarf</t>
  </si>
  <si>
    <t>Abb. 13 Wasserstofferzeugung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</si>
</sst>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A3A3A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0" fillId="2" borderId="0" xfId="0" applyFill="1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164" fontId="0" fillId="0" borderId="0" xfId="0" applyNumberFormat="1"/>
    <xf numFmtId="1" fontId="0" fillId="0" borderId="0" xfId="0" applyNumberFormat="1"/>
    <xf numFmtId="9" fontId="0" fillId="3" borderId="0" xfId="1" applyFont="1" applyFill="1"/>
    <xf numFmtId="164" fontId="0" fillId="2" borderId="0" xfId="0" applyNumberFormat="1" applyFill="1"/>
    <xf numFmtId="0" fontId="0" fillId="3" borderId="1" xfId="0" applyFill="1" applyBorder="1"/>
    <xf numFmtId="1" fontId="0" fillId="2" borderId="0" xfId="0" applyNumberFormat="1" applyFill="1"/>
    <xf numFmtId="0" fontId="0" fillId="4" borderId="1" xfId="0" applyFont="1" applyFill="1" applyBorder="1"/>
    <xf numFmtId="0" fontId="0" fillId="4" borderId="1" xfId="0" applyFill="1" applyBorder="1"/>
    <xf numFmtId="0" fontId="0" fillId="5" borderId="0" xfId="0" applyFill="1"/>
    <xf numFmtId="0" fontId="0" fillId="5" borderId="1" xfId="0" applyFill="1" applyBorder="1"/>
    <xf numFmtId="165" fontId="0" fillId="6" borderId="0" xfId="1" applyNumberFormat="1" applyFont="1" applyFill="1"/>
    <xf numFmtId="0" fontId="0" fillId="6" borderId="1" xfId="0" applyFill="1" applyBorder="1"/>
    <xf numFmtId="0" fontId="0" fillId="7" borderId="0" xfId="0" applyFill="1"/>
    <xf numFmtId="165" fontId="0" fillId="7" borderId="0" xfId="1" applyNumberFormat="1" applyFont="1" applyFill="1"/>
    <xf numFmtId="49" fontId="0" fillId="0" borderId="0" xfId="0" applyNumberFormat="1"/>
    <xf numFmtId="49" fontId="5" fillId="0" borderId="0" xfId="0" applyNumberFormat="1" applyFont="1" applyAlignment="1">
      <alignment horizontal="center" vertical="center"/>
    </xf>
    <xf numFmtId="9" fontId="0" fillId="0" borderId="0" xfId="1" applyFont="1"/>
    <xf numFmtId="9" fontId="0" fillId="8" borderId="0" xfId="1" applyFont="1" applyFill="1"/>
    <xf numFmtId="0" fontId="0" fillId="5" borderId="0" xfId="0" applyFont="1" applyFill="1"/>
    <xf numFmtId="165" fontId="0" fillId="0" borderId="0" xfId="1" applyNumberFormat="1" applyFont="1"/>
    <xf numFmtId="0" fontId="0" fillId="9" borderId="0" xfId="0" applyFill="1"/>
    <xf numFmtId="0" fontId="2" fillId="9" borderId="0" xfId="0" applyFont="1" applyFill="1"/>
    <xf numFmtId="0" fontId="6" fillId="9" borderId="0" xfId="2" quotePrefix="1" applyFill="1"/>
    <xf numFmtId="0" fontId="6" fillId="9" borderId="0" xfId="2" applyFill="1"/>
    <xf numFmtId="0" fontId="0" fillId="8" borderId="1" xfId="0" applyFill="1" applyBorder="1"/>
    <xf numFmtId="0" fontId="2" fillId="0" borderId="1" xfId="0" applyFont="1" applyBorder="1"/>
    <xf numFmtId="0" fontId="0" fillId="0" borderId="0" xfId="0" applyFont="1"/>
    <xf numFmtId="0" fontId="7" fillId="0" borderId="0" xfId="0" applyFont="1"/>
  </cellXfs>
  <cellStyles count="3">
    <cellStyle name="Link" xfId="2" builtinId="8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8</xdr:col>
      <xdr:colOff>25400</xdr:colOff>
      <xdr:row>46</xdr:row>
      <xdr:rowOff>162647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453B745E-8352-49DA-B3FC-2E62B5A64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124574" cy="8487496"/>
        </a:xfrm>
        <a:prstGeom prst="rect">
          <a:avLst/>
        </a:prstGeom>
      </xdr:spPr>
    </xdr:pic>
    <xdr:clientData/>
  </xdr:twoCellAnchor>
  <xdr:twoCellAnchor>
    <xdr:from>
      <xdr:col>11</xdr:col>
      <xdr:colOff>733425</xdr:colOff>
      <xdr:row>48</xdr:row>
      <xdr:rowOff>76200</xdr:rowOff>
    </xdr:from>
    <xdr:to>
      <xdr:col>12</xdr:col>
      <xdr:colOff>425450</xdr:colOff>
      <xdr:row>54</xdr:row>
      <xdr:rowOff>19050</xdr:rowOff>
    </xdr:to>
    <xdr:pic>
      <xdr:nvPicPr>
        <xdr:cNvPr id="8" name="Grafik 4">
          <a:extLst>
            <a:ext uri="{FF2B5EF4-FFF2-40B4-BE49-F238E27FC236}">
              <a16:creationId xmlns:a16="http://schemas.microsoft.com/office/drawing/2014/main" id="{F1CF275D-D60F-4551-A653-4BBB370BC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1001375" y="9124950"/>
          <a:ext cx="10350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z-juelich.de/iek/iek-3/DE/Home/home_node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D0371-A591-4978-867A-D1864C2A7AD0}">
  <dimension ref="I1:X58"/>
  <sheetViews>
    <sheetView tabSelected="1" topLeftCell="C1" zoomScaleNormal="100" workbookViewId="0">
      <selection activeCell="L12" sqref="L12"/>
    </sheetView>
  </sheetViews>
  <sheetFormatPr baseColWidth="10" defaultRowHeight="14.5" x14ac:dyDescent="0.35"/>
  <cols>
    <col min="10" max="10" width="22.90625" customWidth="1"/>
    <col min="11" max="11" width="25.90625" customWidth="1"/>
    <col min="12" max="12" width="19.1796875" customWidth="1"/>
    <col min="24" max="24" width="10.90625" style="26"/>
  </cols>
  <sheetData>
    <row r="1" spans="9:23" x14ac:dyDescent="0.35"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9:23" x14ac:dyDescent="0.35">
      <c r="I2" s="26"/>
      <c r="J2" s="27" t="s">
        <v>196</v>
      </c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9:23" x14ac:dyDescent="0.35">
      <c r="I3" s="26"/>
      <c r="J3" s="26" t="s">
        <v>195</v>
      </c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spans="9:23" x14ac:dyDescent="0.35"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9:23" x14ac:dyDescent="0.35">
      <c r="I5" s="27"/>
      <c r="J5" s="27" t="s">
        <v>158</v>
      </c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pans="9:23" x14ac:dyDescent="0.35">
      <c r="I6" s="28"/>
      <c r="J6" s="28" t="s">
        <v>159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9:23" x14ac:dyDescent="0.35">
      <c r="I7" s="29"/>
      <c r="J7" s="29" t="s">
        <v>160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9:23" x14ac:dyDescent="0.35">
      <c r="I8" s="29"/>
      <c r="J8" s="29" t="s">
        <v>161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</row>
    <row r="9" spans="9:23" x14ac:dyDescent="0.35">
      <c r="I9" s="29"/>
      <c r="J9" s="29" t="s">
        <v>162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</row>
    <row r="10" spans="9:23" x14ac:dyDescent="0.35">
      <c r="I10" s="29"/>
      <c r="J10" s="29" t="s">
        <v>163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</row>
    <row r="11" spans="9:23" x14ac:dyDescent="0.35">
      <c r="I11" s="29"/>
      <c r="J11" s="29" t="s">
        <v>164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spans="9:23" x14ac:dyDescent="0.35">
      <c r="I12" s="29"/>
      <c r="J12" s="29" t="s">
        <v>165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9:23" x14ac:dyDescent="0.35">
      <c r="I13" s="29"/>
      <c r="J13" s="29" t="s">
        <v>166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</row>
    <row r="14" spans="9:23" x14ac:dyDescent="0.35">
      <c r="I14" s="29"/>
      <c r="J14" s="28" t="s">
        <v>197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</row>
    <row r="15" spans="9:23" x14ac:dyDescent="0.35">
      <c r="I15" s="29"/>
      <c r="J15" s="28" t="s">
        <v>198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</row>
    <row r="16" spans="9:23" x14ac:dyDescent="0.35">
      <c r="I16" s="26"/>
      <c r="J16" s="29" t="s">
        <v>167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9:23" x14ac:dyDescent="0.35">
      <c r="I17" s="26"/>
      <c r="J17" s="29" t="s">
        <v>168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9:23" x14ac:dyDescent="0.35">
      <c r="I18" s="26"/>
      <c r="J18" s="28" t="s">
        <v>169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9:23" x14ac:dyDescent="0.35">
      <c r="I19" s="26"/>
      <c r="J19" s="29" t="s">
        <v>170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9:23" x14ac:dyDescent="0.35">
      <c r="I20" s="26"/>
      <c r="J20" s="29" t="s">
        <v>171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9:23" x14ac:dyDescent="0.35">
      <c r="I21" s="26"/>
      <c r="J21" s="29" t="s">
        <v>172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9:23" x14ac:dyDescent="0.35">
      <c r="I22" s="26"/>
      <c r="J22" s="29" t="s">
        <v>173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9:23" x14ac:dyDescent="0.35">
      <c r="I23" s="26"/>
      <c r="J23" s="29" t="s">
        <v>174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9:23" x14ac:dyDescent="0.35"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9:23" x14ac:dyDescent="0.35"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9:23" x14ac:dyDescent="0.35">
      <c r="I26" s="26"/>
      <c r="J26" s="27" t="s">
        <v>175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9:23" x14ac:dyDescent="0.35">
      <c r="I27" s="26"/>
      <c r="J27" s="26" t="s">
        <v>176</v>
      </c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9:23" x14ac:dyDescent="0.35"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9:23" x14ac:dyDescent="0.35">
      <c r="I29" s="26"/>
      <c r="J29" s="26" t="s">
        <v>177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9:23" x14ac:dyDescent="0.35">
      <c r="I30" s="26"/>
      <c r="J30" s="26" t="s">
        <v>178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9:23" x14ac:dyDescent="0.35"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</row>
    <row r="32" spans="9:23" x14ac:dyDescent="0.35">
      <c r="I32" s="26"/>
      <c r="J32" s="26" t="s">
        <v>157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9:23" x14ac:dyDescent="0.35">
      <c r="I33" s="26"/>
      <c r="J33" s="26" t="s">
        <v>156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</row>
    <row r="34" spans="9:23" x14ac:dyDescent="0.35"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9:23" x14ac:dyDescent="0.35">
      <c r="I35" s="26"/>
      <c r="J35" s="26" t="s">
        <v>179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9:23" x14ac:dyDescent="0.35">
      <c r="I36" s="26"/>
      <c r="J36" s="26" t="s">
        <v>180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</row>
    <row r="37" spans="9:23" x14ac:dyDescent="0.35">
      <c r="I37" s="26"/>
      <c r="J37" s="26" t="s">
        <v>181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</row>
    <row r="38" spans="9:23" x14ac:dyDescent="0.35">
      <c r="I38" s="26"/>
      <c r="J38" s="26" t="s">
        <v>182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</row>
    <row r="39" spans="9:23" x14ac:dyDescent="0.35">
      <c r="I39" s="26"/>
      <c r="J39" s="29" t="s">
        <v>194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</row>
    <row r="40" spans="9:23" x14ac:dyDescent="0.35"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</row>
    <row r="41" spans="9:23" x14ac:dyDescent="0.35"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</row>
    <row r="42" spans="9:23" x14ac:dyDescent="0.35">
      <c r="I42" s="26"/>
      <c r="J42" s="26" t="s">
        <v>183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9:23" x14ac:dyDescent="0.35"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</row>
    <row r="44" spans="9:23" x14ac:dyDescent="0.35">
      <c r="I44" s="26"/>
      <c r="J44" s="26" t="s">
        <v>184</v>
      </c>
      <c r="K44" s="26" t="s">
        <v>187</v>
      </c>
      <c r="L44" s="26" t="s">
        <v>190</v>
      </c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9:23" x14ac:dyDescent="0.35">
      <c r="I45" s="26"/>
      <c r="J45" s="26" t="s">
        <v>185</v>
      </c>
      <c r="K45" s="26" t="s">
        <v>188</v>
      </c>
      <c r="L45" s="26" t="s">
        <v>191</v>
      </c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</row>
    <row r="46" spans="9:23" x14ac:dyDescent="0.35">
      <c r="I46" s="26"/>
      <c r="J46" s="26" t="s">
        <v>186</v>
      </c>
      <c r="K46" s="26" t="s">
        <v>189</v>
      </c>
      <c r="L46" s="26" t="s">
        <v>192</v>
      </c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</row>
    <row r="47" spans="9:23" x14ac:dyDescent="0.35"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</row>
    <row r="48" spans="9:23" x14ac:dyDescent="0.35"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9:23" x14ac:dyDescent="0.35"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9:23" x14ac:dyDescent="0.35"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1" spans="9:23" x14ac:dyDescent="0.35"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</row>
    <row r="52" spans="9:23" x14ac:dyDescent="0.35">
      <c r="I52" s="26"/>
      <c r="J52" s="26" t="s">
        <v>193</v>
      </c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</row>
    <row r="53" spans="9:23" x14ac:dyDescent="0.35"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</row>
    <row r="54" spans="9:23" x14ac:dyDescent="0.35"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</row>
    <row r="55" spans="9:23" x14ac:dyDescent="0.35"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</row>
    <row r="56" spans="9:23" x14ac:dyDescent="0.35">
      <c r="U56" s="26"/>
      <c r="V56" s="26"/>
      <c r="W56" s="26"/>
    </row>
    <row r="57" spans="9:23" x14ac:dyDescent="0.35">
      <c r="U57" s="26"/>
      <c r="V57" s="26"/>
      <c r="W57" s="26"/>
    </row>
    <row r="58" spans="9:23" x14ac:dyDescent="0.35">
      <c r="U58" s="26"/>
      <c r="V58" s="26"/>
      <c r="W58" s="26"/>
    </row>
  </sheetData>
  <hyperlinks>
    <hyperlink ref="J6" location="'Abb. 3 THG-Emissionen'!A1" display="'Abb. 3 THG-Emissionen'!A1" xr:uid="{FE20698E-0F6F-46BE-851F-8B05936FEED0}"/>
    <hyperlink ref="J7" location="'Abb. 4 Primärenergieverbrauch'!A1" display="Abb. 4 Primärenergieverbrauch" xr:uid="{17409B72-20E7-445D-BB4D-4E7F551A48BE}"/>
    <hyperlink ref="J8" location="'Abb. 5 Endenergieverbrauch'!A1" display="Abb. 5 Endenergieverbrauch" xr:uid="{6C8ECF17-EAF2-4099-AB2E-85DB35925790}"/>
    <hyperlink ref="J9" location="'Abb. 6 Systemmehrkosten'!A1" display="Abb. 6 Systemmehrkosten" xr:uid="{8FD47A43-D3AC-4369-A0A2-2D07697E7397}"/>
    <hyperlink ref="J10" location="'Abb. 7 Stromverbrauch'!A1" display="Abb. 7 Stromverbrauch" xr:uid="{7F072F52-B850-45E2-AB78-7460D657944D}"/>
    <hyperlink ref="J11" location="'Abb. 8 Strom Inst. Kapazitäten'!A1" display="Abb. 8 Strom Inst. Kapazitäten" xr:uid="{7360E572-B366-4DB5-8279-3EA7B1DD4243}"/>
    <hyperlink ref="J12" location="'Abb. 10 Stromerzeugung'!A1" display="Abb. 10 Stromerzeugung" xr:uid="{ED579708-6C16-48B0-A7DC-961B2B93F159}"/>
    <hyperlink ref="J13" location="'Abb. 11 Exkurs Ausbaugrenzen EE'!A1" display="Abb. 11 Exkurs Ausbaugrenzen EE" xr:uid="{A994A4EC-1B28-41F1-A622-404DBB1621EE}"/>
    <hyperlink ref="J17" location="'Abb. 18 Negative Emissionen'!A1" display="Abb. 18 Negative Emissionen" xr:uid="{23A0EC2F-721F-4B64-8947-315CD6B64783}"/>
    <hyperlink ref="J18" location="'Abb. 19 Exkurs LULUCF'!A1" display="'Abb. 19 Exkurs LULUCF'!A1" xr:uid="{2686C9B8-9DF0-4906-838B-EACFC778180B}"/>
    <hyperlink ref="J19" location="'Abb. 20 Bioenergie'!A1" display="Abb. 20 Bioenergie" xr:uid="{40C6D96B-86BF-484B-B5E3-02297AD71D47}"/>
    <hyperlink ref="J20" location="'Abb. 21 Industrie'!A1" display="Abb. 21 Industrie" xr:uid="{DC3D4AB2-C2A3-4C2C-B09D-BBF2A5E8811D}"/>
    <hyperlink ref="J21" location="'Abb. 22 Exkurs Defossilisierung'!A1" display="Abb. 22 Exkurs Defossilisierung" xr:uid="{C3E0E28A-51D3-48BE-95CD-100A7698A6C2}"/>
    <hyperlink ref="J22" location="'Abb. 23 Gebäude'!A1" display="Abb. 23 Gebäudesektor" xr:uid="{900F36C3-9454-419D-9D18-ED7E99DA9344}"/>
    <hyperlink ref="J23" location="'Abb. 24 Verkehr'!A1" display="Abb. 24 Verkehrssektor" xr:uid="{5FA6597E-D8F8-4DF8-85CF-7B89F2D0D4B3}"/>
    <hyperlink ref="J16" location="'Abb. 15+16 Exkurs H2-Import'!A1" display="Abb. 15+16 Exkurs H2-Import" xr:uid="{E2AE2DDD-5EC9-4FB8-986E-E02B1E902830}"/>
    <hyperlink ref="J39" r:id="rId1" xr:uid="{E0BAB571-1FC1-4F12-9834-C74FDC3BCEC7}"/>
    <hyperlink ref="J14" location="'Abb. 12 Wasserstoffbedarf'!A1" display="'Abb. 12 Wasserstoffbedarf'!A1" xr:uid="{A323EDF0-D588-4DD4-925F-FCEC8612A8B7}"/>
    <hyperlink ref="J15" location="'Abb. 13 Wasserstofferzeugung'!A1" display="'Abb. 13 Wasserstofferzeugung'!A1" xr:uid="{DAE7853F-AA8D-4F0F-8E84-3680A3F41CAE}"/>
  </hyperlinks>
  <pageMargins left="0.7" right="0.7" top="0.78740157499999996" bottom="0.78740157499999996" header="0.3" footer="0.3"/>
  <pageSetup paperSize="9" orientation="portrait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779F-0760-4B1D-9F23-30E4487379D8}">
  <dimension ref="A1:F9"/>
  <sheetViews>
    <sheetView workbookViewId="0"/>
  </sheetViews>
  <sheetFormatPr baseColWidth="10" defaultRowHeight="14.5" x14ac:dyDescent="0.35"/>
  <sheetData>
    <row r="1" spans="1:6" x14ac:dyDescent="0.35">
      <c r="A1" t="s">
        <v>147</v>
      </c>
    </row>
    <row r="2" spans="1:6" x14ac:dyDescent="0.35">
      <c r="A2" s="1" t="s">
        <v>64</v>
      </c>
    </row>
    <row r="3" spans="1:6" x14ac:dyDescent="0.35">
      <c r="B3" s="14" t="s">
        <v>11</v>
      </c>
      <c r="C3" s="1">
        <v>2030</v>
      </c>
      <c r="D3" s="1">
        <v>2035</v>
      </c>
      <c r="E3" s="1">
        <v>2040</v>
      </c>
      <c r="F3" s="1">
        <v>2045</v>
      </c>
    </row>
    <row r="4" spans="1:6" x14ac:dyDescent="0.35">
      <c r="B4" s="3" t="s">
        <v>0</v>
      </c>
      <c r="C4" s="6">
        <v>18.14649151893336</v>
      </c>
      <c r="D4" s="6">
        <v>37.547456872220373</v>
      </c>
      <c r="E4" s="6">
        <v>22.8568869815422</v>
      </c>
      <c r="F4" s="6">
        <v>23.803984068226999</v>
      </c>
    </row>
    <row r="5" spans="1:6" x14ac:dyDescent="0.35">
      <c r="B5" s="3" t="s">
        <v>2</v>
      </c>
      <c r="C5" s="6">
        <v>8.7102244284199362</v>
      </c>
      <c r="D5" s="6">
        <v>14.594556402305056</v>
      </c>
      <c r="E5" s="6">
        <v>3.0505957330190099</v>
      </c>
      <c r="F5" s="6">
        <v>3.8471748606144649</v>
      </c>
    </row>
    <row r="6" spans="1:6" x14ac:dyDescent="0.35">
      <c r="B6" s="3" t="s">
        <v>1</v>
      </c>
      <c r="C6" s="6">
        <v>47.633881194291838</v>
      </c>
      <c r="D6" s="6">
        <v>103.25466816902251</v>
      </c>
      <c r="E6" s="6">
        <v>156.14428400706623</v>
      </c>
      <c r="F6" s="6">
        <v>267.21548012339133</v>
      </c>
    </row>
    <row r="7" spans="1:6" x14ac:dyDescent="0.35">
      <c r="B7" s="3" t="s">
        <v>29</v>
      </c>
      <c r="C7" s="6">
        <v>29.499677368909776</v>
      </c>
      <c r="D7" s="6">
        <v>70.991946777834201</v>
      </c>
      <c r="E7" s="6">
        <v>95.559994711925583</v>
      </c>
      <c r="F7" s="6">
        <v>116.93978066578492</v>
      </c>
    </row>
    <row r="8" spans="1:6" x14ac:dyDescent="0.35">
      <c r="B8" s="3"/>
      <c r="C8" s="6"/>
      <c r="D8" s="6"/>
      <c r="E8" s="6"/>
      <c r="F8" s="6"/>
    </row>
    <row r="9" spans="1:6" x14ac:dyDescent="0.35">
      <c r="B9" s="4" t="s">
        <v>8</v>
      </c>
      <c r="C9" s="9">
        <v>103.99027451055491</v>
      </c>
      <c r="D9" s="9">
        <v>226.38862822138216</v>
      </c>
      <c r="E9" s="9">
        <v>277.611761433553</v>
      </c>
      <c r="F9" s="9">
        <v>411.80641971801771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4D687-E808-4DBF-A0F1-CA8D4C18D637}">
  <dimension ref="A1:Q19"/>
  <sheetViews>
    <sheetView workbookViewId="0"/>
  </sheetViews>
  <sheetFormatPr baseColWidth="10" defaultRowHeight="14.5" x14ac:dyDescent="0.35"/>
  <sheetData>
    <row r="1" spans="1:17" x14ac:dyDescent="0.35">
      <c r="A1" t="s">
        <v>146</v>
      </c>
    </row>
    <row r="2" spans="1:17" x14ac:dyDescent="0.35">
      <c r="A2" s="1" t="s">
        <v>65</v>
      </c>
    </row>
    <row r="3" spans="1:17" x14ac:dyDescent="0.35">
      <c r="B3" s="14" t="s">
        <v>11</v>
      </c>
      <c r="C3" s="1">
        <v>2030</v>
      </c>
      <c r="D3" s="1">
        <v>2035</v>
      </c>
      <c r="E3" s="1">
        <v>2040</v>
      </c>
      <c r="F3" s="1">
        <v>2045</v>
      </c>
      <c r="L3" s="1"/>
      <c r="M3" s="1"/>
      <c r="N3" s="1"/>
      <c r="O3" s="1"/>
      <c r="P3" s="1"/>
      <c r="Q3" s="1"/>
    </row>
    <row r="4" spans="1:17" x14ac:dyDescent="0.35">
      <c r="B4" s="3" t="s">
        <v>61</v>
      </c>
      <c r="C4" s="6">
        <v>11.408179549879581</v>
      </c>
      <c r="D4" s="6">
        <v>32.683429218897771</v>
      </c>
      <c r="E4" s="6">
        <v>37.0470417073739</v>
      </c>
      <c r="F4" s="6">
        <v>45.917808581118585</v>
      </c>
    </row>
    <row r="5" spans="1:17" x14ac:dyDescent="0.35">
      <c r="B5" s="3" t="s">
        <v>62</v>
      </c>
      <c r="C5" s="6">
        <v>33.74369744620941</v>
      </c>
      <c r="D5" s="6">
        <v>96.105172502558887</v>
      </c>
      <c r="E5" s="6">
        <v>108.96641139202781</v>
      </c>
      <c r="F5" s="6">
        <v>149.9978785085529</v>
      </c>
    </row>
    <row r="6" spans="1:17" x14ac:dyDescent="0.35">
      <c r="B6" s="3" t="s">
        <v>40</v>
      </c>
      <c r="C6" s="6">
        <v>29.283862095323993</v>
      </c>
      <c r="D6" s="6">
        <v>77.212875558060929</v>
      </c>
      <c r="E6" s="6">
        <v>119.89327503720354</v>
      </c>
      <c r="F6" s="6">
        <v>213.41063322616603</v>
      </c>
    </row>
    <row r="7" spans="1:17" x14ac:dyDescent="0.35">
      <c r="B7" s="3" t="s">
        <v>22</v>
      </c>
      <c r="C7" s="6">
        <v>30.176197859363452</v>
      </c>
      <c r="D7" s="6">
        <v>21.737771182603584</v>
      </c>
      <c r="E7" s="6">
        <v>13.346507095794939</v>
      </c>
      <c r="F7" s="6">
        <v>5.1093866039839462</v>
      </c>
      <c r="L7" s="20"/>
      <c r="M7" s="20"/>
      <c r="N7" s="20"/>
      <c r="O7" s="20"/>
      <c r="P7" s="20"/>
      <c r="Q7" s="20"/>
    </row>
    <row r="8" spans="1:17" x14ac:dyDescent="0.35">
      <c r="B8" s="3"/>
      <c r="C8" s="6"/>
      <c r="D8" s="6"/>
      <c r="E8" s="6"/>
      <c r="F8" s="6"/>
      <c r="J8" s="21"/>
      <c r="K8" s="21"/>
    </row>
    <row r="9" spans="1:17" x14ac:dyDescent="0.35">
      <c r="B9" s="4" t="s">
        <v>8</v>
      </c>
      <c r="C9" s="9">
        <v>104.61193695077644</v>
      </c>
      <c r="D9" s="9">
        <v>227.73924846212114</v>
      </c>
      <c r="E9" s="9">
        <v>279.25323523240019</v>
      </c>
      <c r="F9" s="9">
        <v>414.43570691982143</v>
      </c>
    </row>
    <row r="10" spans="1:17" x14ac:dyDescent="0.35">
      <c r="B10" s="30" t="s">
        <v>67</v>
      </c>
      <c r="C10" s="23">
        <v>0.43161304830188285</v>
      </c>
      <c r="D10" s="23">
        <v>0.56550903101306005</v>
      </c>
      <c r="E10" s="23">
        <v>0.52287112440393524</v>
      </c>
      <c r="F10" s="23">
        <v>0.47272878233818355</v>
      </c>
      <c r="J10" s="21"/>
      <c r="K10" s="21"/>
      <c r="L10" s="22"/>
      <c r="M10" s="22"/>
      <c r="N10" s="22"/>
      <c r="O10" s="22"/>
      <c r="P10" s="22"/>
      <c r="Q10" s="22"/>
    </row>
    <row r="17" spans="11:11" x14ac:dyDescent="0.35">
      <c r="K17" s="21"/>
    </row>
    <row r="19" spans="11:11" x14ac:dyDescent="0.35">
      <c r="K19" s="21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8CA38-767D-4503-A7AC-88AE0DA60DD7}">
  <dimension ref="A1:J16"/>
  <sheetViews>
    <sheetView workbookViewId="0">
      <selection activeCell="G23" sqref="G23"/>
    </sheetView>
  </sheetViews>
  <sheetFormatPr baseColWidth="10" defaultRowHeight="14.5" x14ac:dyDescent="0.35"/>
  <cols>
    <col min="2" max="2" width="21.7265625" customWidth="1"/>
    <col min="7" max="7" width="19" customWidth="1"/>
  </cols>
  <sheetData>
    <row r="1" spans="1:10" x14ac:dyDescent="0.35">
      <c r="A1" t="s">
        <v>148</v>
      </c>
    </row>
    <row r="2" spans="1:10" x14ac:dyDescent="0.35">
      <c r="A2" s="1" t="s">
        <v>68</v>
      </c>
    </row>
    <row r="3" spans="1:10" x14ac:dyDescent="0.35">
      <c r="B3" s="1" t="s">
        <v>74</v>
      </c>
    </row>
    <row r="4" spans="1:10" ht="16.5" x14ac:dyDescent="0.45">
      <c r="B4" t="s">
        <v>69</v>
      </c>
      <c r="C4" s="1" t="s">
        <v>70</v>
      </c>
      <c r="D4" s="1" t="s">
        <v>71</v>
      </c>
      <c r="E4" s="1" t="s">
        <v>72</v>
      </c>
    </row>
    <row r="5" spans="1:10" x14ac:dyDescent="0.35">
      <c r="B5" t="s">
        <v>73</v>
      </c>
      <c r="C5">
        <v>2.2200000000000002</v>
      </c>
      <c r="D5">
        <v>3.22</v>
      </c>
      <c r="E5">
        <v>4.22</v>
      </c>
    </row>
    <row r="8" spans="1:10" x14ac:dyDescent="0.35">
      <c r="B8" t="s">
        <v>64</v>
      </c>
      <c r="C8">
        <v>2045</v>
      </c>
      <c r="D8">
        <v>2045</v>
      </c>
      <c r="E8">
        <v>2045</v>
      </c>
      <c r="G8" t="s">
        <v>65</v>
      </c>
      <c r="H8">
        <v>2045</v>
      </c>
      <c r="I8">
        <v>2045</v>
      </c>
      <c r="J8">
        <v>2045</v>
      </c>
    </row>
    <row r="9" spans="1:10" x14ac:dyDescent="0.35">
      <c r="B9" s="14" t="s">
        <v>11</v>
      </c>
      <c r="C9" s="1" t="s">
        <v>70</v>
      </c>
      <c r="D9" s="1" t="s">
        <v>71</v>
      </c>
      <c r="E9" s="1" t="s">
        <v>72</v>
      </c>
      <c r="G9" s="24" t="s">
        <v>11</v>
      </c>
      <c r="H9" s="1" t="s">
        <v>70</v>
      </c>
      <c r="I9" s="1" t="s">
        <v>71</v>
      </c>
      <c r="J9" s="1" t="s">
        <v>72</v>
      </c>
    </row>
    <row r="10" spans="1:10" x14ac:dyDescent="0.35">
      <c r="B10" s="3" t="s">
        <v>0</v>
      </c>
      <c r="C10" s="6">
        <v>39.098614019232947</v>
      </c>
      <c r="D10" s="6">
        <v>23.803984068226999</v>
      </c>
      <c r="E10" s="6">
        <v>1.8384652885569157</v>
      </c>
      <c r="G10" s="3" t="s">
        <v>61</v>
      </c>
      <c r="H10" s="6">
        <v>357.37074279918687</v>
      </c>
      <c r="I10" s="6">
        <v>45.917808581118585</v>
      </c>
      <c r="J10" s="6">
        <v>0</v>
      </c>
    </row>
    <row r="11" spans="1:10" x14ac:dyDescent="0.35">
      <c r="B11" s="3" t="s">
        <v>2</v>
      </c>
      <c r="C11" s="6">
        <v>9.5548597246453237</v>
      </c>
      <c r="D11" s="6">
        <v>3.8471748606144649</v>
      </c>
      <c r="E11" s="6">
        <v>0.99403068692780561</v>
      </c>
      <c r="G11" s="3" t="s">
        <v>62</v>
      </c>
      <c r="H11" s="6">
        <v>149.9978785085529</v>
      </c>
      <c r="I11" s="6">
        <v>149.9978785085529</v>
      </c>
      <c r="J11" s="6">
        <v>0</v>
      </c>
    </row>
    <row r="12" spans="1:10" x14ac:dyDescent="0.35">
      <c r="B12" s="3" t="s">
        <v>1</v>
      </c>
      <c r="C12" s="6">
        <v>431.09825838562335</v>
      </c>
      <c r="D12" s="6">
        <v>267.21548012339133</v>
      </c>
      <c r="E12" s="6">
        <v>264.3889675257002</v>
      </c>
      <c r="G12" s="3" t="s">
        <v>66</v>
      </c>
      <c r="H12" s="6">
        <v>91.824890243371712</v>
      </c>
      <c r="I12" s="6">
        <v>213.41063322616603</v>
      </c>
      <c r="J12" s="6">
        <v>375.62476413761601</v>
      </c>
    </row>
    <row r="13" spans="1:10" x14ac:dyDescent="0.35">
      <c r="B13" s="3" t="s">
        <v>29</v>
      </c>
      <c r="C13" s="6">
        <v>122.95450148491346</v>
      </c>
      <c r="D13" s="6">
        <v>116.93978066578492</v>
      </c>
      <c r="E13" s="6">
        <v>111.40347957511841</v>
      </c>
      <c r="G13" s="3" t="s">
        <v>22</v>
      </c>
      <c r="H13" s="6">
        <v>5.1090906643835226</v>
      </c>
      <c r="I13" s="6">
        <v>5.109310929075277</v>
      </c>
      <c r="J13" s="6">
        <v>5.1091587182993514</v>
      </c>
    </row>
    <row r="14" spans="1:10" x14ac:dyDescent="0.35">
      <c r="B14" s="3"/>
      <c r="C14" s="6"/>
      <c r="D14" s="6"/>
      <c r="E14" s="6"/>
      <c r="G14" s="3"/>
      <c r="H14" s="6"/>
      <c r="I14" s="6"/>
      <c r="J14" s="6"/>
    </row>
    <row r="15" spans="1:10" x14ac:dyDescent="0.35">
      <c r="B15" s="4" t="s">
        <v>8</v>
      </c>
      <c r="C15" s="9">
        <v>602.70623361441517</v>
      </c>
      <c r="D15" s="9">
        <v>411.80641971801771</v>
      </c>
      <c r="E15" s="9">
        <v>378.62494307630334</v>
      </c>
      <c r="G15" s="4" t="s">
        <v>8</v>
      </c>
      <c r="H15" s="9">
        <v>604.30260221549497</v>
      </c>
      <c r="I15" s="9">
        <v>414.43563124491283</v>
      </c>
      <c r="J15" s="9">
        <v>380.73392285591541</v>
      </c>
    </row>
    <row r="16" spans="1:10" x14ac:dyDescent="0.35">
      <c r="G16" s="30" t="s">
        <v>67</v>
      </c>
      <c r="H16" s="23">
        <v>0.83959363975535484</v>
      </c>
      <c r="I16" s="23">
        <v>0.47272886865727565</v>
      </c>
      <c r="J16" s="23">
        <v>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458D0-8F78-416D-B5F4-5F15A9ED37B6}">
  <dimension ref="A1:I11"/>
  <sheetViews>
    <sheetView workbookViewId="0">
      <selection activeCell="F19" sqref="F19:F20"/>
    </sheetView>
  </sheetViews>
  <sheetFormatPr baseColWidth="10" defaultRowHeight="14.5" x14ac:dyDescent="0.35"/>
  <cols>
    <col min="2" max="2" width="16.7265625" customWidth="1"/>
    <col min="5" max="5" width="16.26953125" customWidth="1"/>
  </cols>
  <sheetData>
    <row r="1" spans="1:9" x14ac:dyDescent="0.35">
      <c r="A1" t="s">
        <v>149</v>
      </c>
    </row>
    <row r="2" spans="1:9" x14ac:dyDescent="0.35">
      <c r="A2" s="1" t="s">
        <v>75</v>
      </c>
    </row>
    <row r="4" spans="1:9" x14ac:dyDescent="0.35">
      <c r="B4" t="s">
        <v>76</v>
      </c>
      <c r="E4" t="s">
        <v>79</v>
      </c>
      <c r="H4" t="s">
        <v>82</v>
      </c>
    </row>
    <row r="5" spans="1:9" ht="16.5" x14ac:dyDescent="0.45">
      <c r="B5" s="14" t="s">
        <v>77</v>
      </c>
      <c r="C5" s="1">
        <v>2045</v>
      </c>
      <c r="E5" s="14" t="s">
        <v>83</v>
      </c>
      <c r="F5" s="1">
        <v>2045</v>
      </c>
      <c r="H5" s="14" t="s">
        <v>83</v>
      </c>
      <c r="I5" s="1">
        <v>2045</v>
      </c>
    </row>
    <row r="6" spans="1:9" x14ac:dyDescent="0.35">
      <c r="B6" s="3" t="s">
        <v>1</v>
      </c>
      <c r="C6">
        <v>22</v>
      </c>
      <c r="E6" s="3" t="s">
        <v>78</v>
      </c>
      <c r="F6">
        <v>13</v>
      </c>
      <c r="H6" t="s">
        <v>84</v>
      </c>
      <c r="I6">
        <v>90</v>
      </c>
    </row>
    <row r="7" spans="1:9" ht="16.5" x14ac:dyDescent="0.45">
      <c r="B7" s="3" t="s">
        <v>78</v>
      </c>
      <c r="C7">
        <v>13</v>
      </c>
      <c r="E7" s="3" t="s">
        <v>80</v>
      </c>
      <c r="F7">
        <v>57</v>
      </c>
    </row>
    <row r="8" spans="1:9" x14ac:dyDescent="0.35">
      <c r="B8" s="3" t="s">
        <v>5</v>
      </c>
      <c r="C8">
        <v>47.5</v>
      </c>
      <c r="E8" s="3" t="s">
        <v>81</v>
      </c>
      <c r="F8">
        <v>20</v>
      </c>
    </row>
    <row r="9" spans="1:9" x14ac:dyDescent="0.35">
      <c r="B9" s="3" t="s">
        <v>22</v>
      </c>
      <c r="C9">
        <v>7.5</v>
      </c>
      <c r="E9" s="3"/>
    </row>
    <row r="10" spans="1:9" x14ac:dyDescent="0.35">
      <c r="B10" s="3"/>
      <c r="E10" s="4" t="s">
        <v>8</v>
      </c>
      <c r="F10" s="2">
        <v>90</v>
      </c>
    </row>
    <row r="11" spans="1:9" x14ac:dyDescent="0.35">
      <c r="B11" s="4" t="s">
        <v>8</v>
      </c>
      <c r="C11" s="2">
        <v>90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83F82-AC6E-471B-8C2F-1E4DE7C813CC}">
  <dimension ref="A1:I11"/>
  <sheetViews>
    <sheetView workbookViewId="0">
      <selection activeCell="I11" sqref="I11"/>
    </sheetView>
  </sheetViews>
  <sheetFormatPr baseColWidth="10" defaultRowHeight="14.5" x14ac:dyDescent="0.35"/>
  <cols>
    <col min="2" max="2" width="16.7265625" customWidth="1"/>
    <col min="5" max="5" width="16.26953125" customWidth="1"/>
  </cols>
  <sheetData>
    <row r="1" spans="1:9" x14ac:dyDescent="0.35">
      <c r="A1" t="s">
        <v>150</v>
      </c>
    </row>
    <row r="2" spans="1:9" x14ac:dyDescent="0.35">
      <c r="A2" s="1" t="s">
        <v>85</v>
      </c>
      <c r="F2" s="32" t="s">
        <v>87</v>
      </c>
      <c r="G2" s="33" t="s">
        <v>88</v>
      </c>
    </row>
    <row r="4" spans="1:9" x14ac:dyDescent="0.35">
      <c r="B4" t="s">
        <v>76</v>
      </c>
      <c r="E4" t="s">
        <v>79</v>
      </c>
      <c r="H4" t="s">
        <v>82</v>
      </c>
    </row>
    <row r="5" spans="1:9" ht="16.5" x14ac:dyDescent="0.45">
      <c r="B5" s="14" t="s">
        <v>77</v>
      </c>
      <c r="C5" s="1">
        <v>2045</v>
      </c>
      <c r="E5" s="14" t="s">
        <v>83</v>
      </c>
      <c r="F5" s="1">
        <v>2045</v>
      </c>
      <c r="H5" s="14" t="s">
        <v>83</v>
      </c>
      <c r="I5" s="1">
        <v>2045</v>
      </c>
    </row>
    <row r="6" spans="1:9" x14ac:dyDescent="0.35">
      <c r="B6" s="3" t="s">
        <v>1</v>
      </c>
      <c r="C6">
        <v>22</v>
      </c>
      <c r="E6" s="3" t="s">
        <v>78</v>
      </c>
      <c r="F6">
        <v>13</v>
      </c>
      <c r="H6" t="s">
        <v>84</v>
      </c>
      <c r="I6">
        <v>50</v>
      </c>
    </row>
    <row r="7" spans="1:9" ht="16.5" x14ac:dyDescent="0.45">
      <c r="B7" s="3" t="s">
        <v>78</v>
      </c>
      <c r="C7">
        <v>13</v>
      </c>
      <c r="E7" s="3" t="s">
        <v>80</v>
      </c>
      <c r="F7">
        <v>21.8</v>
      </c>
    </row>
    <row r="8" spans="1:9" x14ac:dyDescent="0.35">
      <c r="B8" s="3" t="s">
        <v>5</v>
      </c>
      <c r="C8">
        <v>47.5</v>
      </c>
      <c r="E8" s="3" t="s">
        <v>81</v>
      </c>
      <c r="F8">
        <v>15.2</v>
      </c>
    </row>
    <row r="9" spans="1:9" x14ac:dyDescent="0.35">
      <c r="B9" s="3" t="s">
        <v>22</v>
      </c>
      <c r="C9">
        <v>7.5</v>
      </c>
      <c r="E9" s="3" t="s">
        <v>86</v>
      </c>
      <c r="F9">
        <v>40</v>
      </c>
    </row>
    <row r="10" spans="1:9" x14ac:dyDescent="0.35">
      <c r="B10" s="3"/>
      <c r="E10" s="3"/>
    </row>
    <row r="11" spans="1:9" x14ac:dyDescent="0.35">
      <c r="B11" s="4" t="s">
        <v>8</v>
      </c>
      <c r="C11" s="2">
        <v>90</v>
      </c>
      <c r="E11" s="4" t="s">
        <v>8</v>
      </c>
      <c r="F11" s="2">
        <v>90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37D49-FAB8-43A0-9F74-A99C8ACB7E13}">
  <dimension ref="A1:C14"/>
  <sheetViews>
    <sheetView workbookViewId="0">
      <selection activeCell="E25" sqref="E25"/>
    </sheetView>
  </sheetViews>
  <sheetFormatPr baseColWidth="10" defaultRowHeight="14.5" x14ac:dyDescent="0.35"/>
  <cols>
    <col min="3" max="3" width="11.26953125" bestFit="1" customWidth="1"/>
  </cols>
  <sheetData>
    <row r="1" spans="1:3" x14ac:dyDescent="0.35">
      <c r="A1" t="s">
        <v>151</v>
      </c>
    </row>
    <row r="2" spans="1:3" x14ac:dyDescent="0.35">
      <c r="A2" s="1" t="s">
        <v>89</v>
      </c>
    </row>
    <row r="3" spans="1:3" x14ac:dyDescent="0.35">
      <c r="B3" s="14" t="s">
        <v>11</v>
      </c>
      <c r="C3" s="1">
        <v>2045</v>
      </c>
    </row>
    <row r="4" spans="1:3" x14ac:dyDescent="0.35">
      <c r="B4" s="3" t="s">
        <v>90</v>
      </c>
      <c r="C4" s="6">
        <v>4.2762147328080298</v>
      </c>
    </row>
    <row r="5" spans="1:3" x14ac:dyDescent="0.35">
      <c r="B5" s="3" t="s">
        <v>91</v>
      </c>
      <c r="C5" s="6">
        <v>6.3948000000000018</v>
      </c>
    </row>
    <row r="6" spans="1:3" x14ac:dyDescent="0.35">
      <c r="B6" s="3" t="s">
        <v>92</v>
      </c>
      <c r="C6" s="6">
        <v>16.118400000000001</v>
      </c>
    </row>
    <row r="7" spans="1:3" x14ac:dyDescent="0.35">
      <c r="B7" s="3" t="s">
        <v>93</v>
      </c>
      <c r="C7" s="6">
        <v>24.966000000000012</v>
      </c>
    </row>
    <row r="8" spans="1:3" x14ac:dyDescent="0.35">
      <c r="B8" s="3" t="s">
        <v>94</v>
      </c>
      <c r="C8" s="6">
        <v>28.6377398143417</v>
      </c>
    </row>
    <row r="9" spans="1:3" x14ac:dyDescent="0.35">
      <c r="B9" s="3" t="s">
        <v>95</v>
      </c>
      <c r="C9" s="6">
        <v>30.572400000000009</v>
      </c>
    </row>
    <row r="10" spans="1:3" x14ac:dyDescent="0.35">
      <c r="B10" s="3" t="s">
        <v>96</v>
      </c>
      <c r="C10" s="6">
        <v>41.737165354791991</v>
      </c>
    </row>
    <row r="11" spans="1:3" x14ac:dyDescent="0.35">
      <c r="B11" s="3" t="s">
        <v>97</v>
      </c>
      <c r="C11" s="6">
        <v>133.53922194444476</v>
      </c>
    </row>
    <row r="12" spans="1:3" x14ac:dyDescent="0.35">
      <c r="B12" s="3" t="s">
        <v>98</v>
      </c>
      <c r="C12" s="6">
        <v>141.91192244516679</v>
      </c>
    </row>
    <row r="13" spans="1:3" x14ac:dyDescent="0.35">
      <c r="B13" s="3"/>
      <c r="C13" s="6"/>
    </row>
    <row r="14" spans="1:3" x14ac:dyDescent="0.35">
      <c r="B14" s="4" t="s">
        <v>8</v>
      </c>
      <c r="C14" s="9">
        <f>SUM(C4:C12)</f>
        <v>428.1538642915533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6997-12AB-46E8-AB22-AA57C01025AD}">
  <dimension ref="A1:P11"/>
  <sheetViews>
    <sheetView workbookViewId="0">
      <selection activeCell="E21" sqref="E21"/>
    </sheetView>
  </sheetViews>
  <sheetFormatPr baseColWidth="10" defaultRowHeight="14.5" x14ac:dyDescent="0.35"/>
  <cols>
    <col min="2" max="2" width="26" customWidth="1"/>
    <col min="3" max="3" width="11" bestFit="1" customWidth="1"/>
    <col min="4" max="6" width="11.26953125" bestFit="1" customWidth="1"/>
  </cols>
  <sheetData>
    <row r="1" spans="1:16" x14ac:dyDescent="0.35">
      <c r="A1" t="s">
        <v>152</v>
      </c>
    </row>
    <row r="2" spans="1:16" x14ac:dyDescent="0.35">
      <c r="A2" s="1" t="s">
        <v>99</v>
      </c>
    </row>
    <row r="3" spans="1:16" x14ac:dyDescent="0.35">
      <c r="B3" s="14" t="s">
        <v>11</v>
      </c>
      <c r="C3" s="1">
        <v>2030</v>
      </c>
      <c r="D3" s="1">
        <v>2035</v>
      </c>
      <c r="E3" s="1">
        <v>2040</v>
      </c>
      <c r="F3" s="1">
        <v>2045</v>
      </c>
      <c r="K3" s="1"/>
      <c r="L3" s="1"/>
      <c r="M3" s="1"/>
      <c r="N3" s="1"/>
      <c r="O3" s="1"/>
      <c r="P3" s="1"/>
    </row>
    <row r="4" spans="1:16" x14ac:dyDescent="0.35">
      <c r="B4" s="3" t="s">
        <v>100</v>
      </c>
      <c r="C4" s="6">
        <v>4.021865011521375</v>
      </c>
      <c r="D4" s="6">
        <v>10.562594128935531</v>
      </c>
      <c r="E4" s="6">
        <v>18.992040564428091</v>
      </c>
      <c r="F4" s="6">
        <v>37.62670431520727</v>
      </c>
    </row>
    <row r="5" spans="1:16" x14ac:dyDescent="0.35">
      <c r="B5" s="3" t="s">
        <v>101</v>
      </c>
      <c r="C5" s="6">
        <v>4.4474308863541419</v>
      </c>
      <c r="D5" s="6">
        <v>15.320594170938113</v>
      </c>
      <c r="E5" s="6">
        <v>33.210390227788494</v>
      </c>
      <c r="F5" s="6">
        <v>86.474293783758128</v>
      </c>
    </row>
    <row r="6" spans="1:16" x14ac:dyDescent="0.35">
      <c r="B6" s="3" t="s">
        <v>102</v>
      </c>
      <c r="C6" s="6">
        <v>2.0500685541134431</v>
      </c>
      <c r="D6" s="6">
        <v>6.2595219745977646</v>
      </c>
      <c r="E6" s="6">
        <v>14.893909096162641</v>
      </c>
      <c r="F6" s="6">
        <v>20.239189248597679</v>
      </c>
    </row>
    <row r="7" spans="1:16" x14ac:dyDescent="0.35">
      <c r="B7" s="3" t="s">
        <v>103</v>
      </c>
      <c r="C7" s="6">
        <v>4.0509795714258816</v>
      </c>
      <c r="D7" s="6">
        <v>7.7200841474269524</v>
      </c>
      <c r="E7" s="6">
        <v>43.814273660554065</v>
      </c>
      <c r="F7" s="6">
        <v>111.9585149268871</v>
      </c>
    </row>
    <row r="8" spans="1:16" x14ac:dyDescent="0.35">
      <c r="B8" s="3" t="s">
        <v>104</v>
      </c>
      <c r="C8" s="6">
        <v>1.032190803740057E-2</v>
      </c>
      <c r="D8" s="6">
        <v>30.56121841528164</v>
      </c>
      <c r="E8" s="6">
        <v>22.19544632319144</v>
      </c>
      <c r="F8" s="6">
        <v>6.0050030295477255</v>
      </c>
    </row>
    <row r="9" spans="1:16" ht="16.5" x14ac:dyDescent="0.45">
      <c r="B9" s="3" t="s">
        <v>105</v>
      </c>
      <c r="C9" s="6">
        <v>33.053215262839601</v>
      </c>
      <c r="D9" s="6">
        <v>32.830655331842529</v>
      </c>
      <c r="E9" s="6">
        <v>23.038224134941483</v>
      </c>
      <c r="F9" s="6">
        <v>4.9117748193934192</v>
      </c>
    </row>
    <row r="10" spans="1:16" x14ac:dyDescent="0.35">
      <c r="B10" s="3"/>
      <c r="C10" s="6"/>
      <c r="D10" s="6"/>
      <c r="E10" s="6"/>
      <c r="F10" s="6"/>
      <c r="L10" s="1"/>
      <c r="M10" s="1"/>
      <c r="N10" s="1"/>
      <c r="O10" s="1"/>
      <c r="P10" s="1"/>
    </row>
    <row r="11" spans="1:16" x14ac:dyDescent="0.35">
      <c r="B11" s="4" t="s">
        <v>8</v>
      </c>
      <c r="C11" s="9">
        <v>47.633881194291838</v>
      </c>
      <c r="D11" s="9">
        <v>103.25466816902252</v>
      </c>
      <c r="E11" s="9">
        <v>156.14428400706623</v>
      </c>
      <c r="F11" s="9">
        <v>267.21548012339133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4BAAD-073E-45BB-99BB-0757286CB184}">
  <dimension ref="A1:I22"/>
  <sheetViews>
    <sheetView workbookViewId="0">
      <selection activeCell="G22" sqref="G22:G23"/>
    </sheetView>
  </sheetViews>
  <sheetFormatPr baseColWidth="10" defaultRowHeight="14.5" x14ac:dyDescent="0.35"/>
  <cols>
    <col min="4" max="4" width="12.26953125" bestFit="1" customWidth="1"/>
    <col min="7" max="7" width="18.54296875" customWidth="1"/>
    <col min="11" max="11" width="12.453125" bestFit="1" customWidth="1"/>
  </cols>
  <sheetData>
    <row r="1" spans="1:9" x14ac:dyDescent="0.35">
      <c r="A1" t="s">
        <v>153</v>
      </c>
    </row>
    <row r="2" spans="1:9" x14ac:dyDescent="0.35">
      <c r="A2" s="1" t="s">
        <v>106</v>
      </c>
    </row>
    <row r="3" spans="1:9" x14ac:dyDescent="0.35">
      <c r="B3" s="1"/>
    </row>
    <row r="5" spans="1:9" x14ac:dyDescent="0.35">
      <c r="A5" s="1" t="s">
        <v>107</v>
      </c>
      <c r="F5" s="1" t="s">
        <v>109</v>
      </c>
    </row>
    <row r="6" spans="1:9" x14ac:dyDescent="0.35">
      <c r="B6" s="13" t="s">
        <v>11</v>
      </c>
      <c r="C6" t="s">
        <v>71</v>
      </c>
      <c r="D6" t="s">
        <v>108</v>
      </c>
      <c r="G6" s="13" t="s">
        <v>11</v>
      </c>
      <c r="H6" t="s">
        <v>108</v>
      </c>
    </row>
    <row r="7" spans="1:9" x14ac:dyDescent="0.35">
      <c r="B7" s="3" t="s">
        <v>12</v>
      </c>
      <c r="C7" s="6">
        <v>4.6020647485590338</v>
      </c>
      <c r="D7" s="6">
        <v>4.601986983391618</v>
      </c>
      <c r="G7" s="3" t="s">
        <v>110</v>
      </c>
      <c r="H7" s="6">
        <v>148.71474986445247</v>
      </c>
      <c r="I7" s="6"/>
    </row>
    <row r="8" spans="1:9" x14ac:dyDescent="0.35">
      <c r="B8" s="3" t="s">
        <v>13</v>
      </c>
      <c r="C8" s="6">
        <v>1.468093689458112E-5</v>
      </c>
      <c r="D8" s="6">
        <v>-6.4649368554355699E-6</v>
      </c>
      <c r="G8" s="3" t="s">
        <v>22</v>
      </c>
      <c r="H8" s="6">
        <v>7.8580801203044208</v>
      </c>
      <c r="I8" s="6"/>
    </row>
    <row r="9" spans="1:9" x14ac:dyDescent="0.35">
      <c r="B9" s="3" t="s">
        <v>14</v>
      </c>
      <c r="C9" s="6">
        <v>5.1838129111282992E-8</v>
      </c>
      <c r="D9" s="6">
        <v>9.7776395348231912E-9</v>
      </c>
      <c r="G9" s="3" t="s">
        <v>111</v>
      </c>
      <c r="H9" s="6">
        <v>302.76058089595881</v>
      </c>
      <c r="I9" s="6"/>
    </row>
    <row r="10" spans="1:9" x14ac:dyDescent="0.35">
      <c r="B10" s="3" t="s">
        <v>15</v>
      </c>
      <c r="C10" s="6">
        <v>7.2779207035645923</v>
      </c>
      <c r="D10" s="6">
        <v>0</v>
      </c>
      <c r="G10" s="3" t="s">
        <v>112</v>
      </c>
      <c r="H10" s="6">
        <v>148.23541793457491</v>
      </c>
      <c r="I10" s="6"/>
    </row>
    <row r="11" spans="1:9" x14ac:dyDescent="0.35">
      <c r="B11" s="3" t="s">
        <v>16</v>
      </c>
      <c r="C11" s="6">
        <v>90.529706243569635</v>
      </c>
      <c r="D11" s="6">
        <v>3.6283561399841346E-6</v>
      </c>
      <c r="G11" s="3" t="s">
        <v>113</v>
      </c>
      <c r="H11" s="6">
        <v>386.23430381936652</v>
      </c>
      <c r="I11" s="6"/>
    </row>
    <row r="12" spans="1:9" x14ac:dyDescent="0.35">
      <c r="B12" s="3" t="s">
        <v>17</v>
      </c>
      <c r="C12" s="6">
        <v>24.057034959489709</v>
      </c>
      <c r="D12" s="6">
        <v>24.043327117203511</v>
      </c>
      <c r="G12" s="3" t="s">
        <v>114</v>
      </c>
      <c r="H12" s="6">
        <v>213.72772200953492</v>
      </c>
      <c r="I12" s="6"/>
    </row>
    <row r="13" spans="1:9" x14ac:dyDescent="0.35">
      <c r="B13" s="3" t="s">
        <v>18</v>
      </c>
      <c r="C13" s="6">
        <v>428.15452326114411</v>
      </c>
      <c r="D13" s="6">
        <v>427.4461430608909</v>
      </c>
      <c r="G13" s="3" t="s">
        <v>18</v>
      </c>
      <c r="H13" s="6">
        <v>74.581053531771403</v>
      </c>
      <c r="I13" s="6"/>
    </row>
    <row r="14" spans="1:9" x14ac:dyDescent="0.35">
      <c r="B14" s="3" t="s">
        <v>19</v>
      </c>
      <c r="C14" s="6">
        <v>383.37475546022824</v>
      </c>
      <c r="D14" s="6">
        <v>384.63415116281425</v>
      </c>
      <c r="G14" s="3"/>
      <c r="H14" s="6"/>
      <c r="I14" s="6"/>
    </row>
    <row r="15" spans="1:9" x14ac:dyDescent="0.35">
      <c r="B15" s="3" t="s">
        <v>20</v>
      </c>
      <c r="C15" s="6">
        <v>326.58033084524573</v>
      </c>
      <c r="D15" s="6">
        <v>331.29355741985904</v>
      </c>
      <c r="G15" s="4" t="s">
        <v>8</v>
      </c>
      <c r="H15" s="9">
        <v>1282.1119081759634</v>
      </c>
      <c r="I15" s="6"/>
    </row>
    <row r="16" spans="1:9" x14ac:dyDescent="0.35">
      <c r="B16" s="3" t="s">
        <v>21</v>
      </c>
      <c r="C16" s="6">
        <v>469.62923549677026</v>
      </c>
      <c r="D16" s="6">
        <v>471.58416289435809</v>
      </c>
      <c r="I16" s="6"/>
    </row>
    <row r="17" spans="2:9" x14ac:dyDescent="0.35">
      <c r="B17" s="3" t="s">
        <v>22</v>
      </c>
      <c r="C17" s="6">
        <v>50.258701693094146</v>
      </c>
      <c r="D17" s="6">
        <v>50.258686667609346</v>
      </c>
      <c r="I17" s="6"/>
    </row>
    <row r="18" spans="2:9" x14ac:dyDescent="0.35">
      <c r="B18" s="3" t="s">
        <v>23</v>
      </c>
      <c r="C18" s="6">
        <v>72.227554185041882</v>
      </c>
      <c r="D18" s="6">
        <v>72.236141666071632</v>
      </c>
      <c r="I18" s="6"/>
    </row>
    <row r="19" spans="2:9" x14ac:dyDescent="0.35">
      <c r="B19" s="3" t="s">
        <v>24</v>
      </c>
      <c r="C19" s="6">
        <v>111.39623878301774</v>
      </c>
      <c r="D19" s="6">
        <v>111.60342821527703</v>
      </c>
      <c r="I19" s="6"/>
    </row>
    <row r="20" spans="2:9" x14ac:dyDescent="0.35">
      <c r="B20" s="3" t="s">
        <v>25</v>
      </c>
      <c r="C20" s="6">
        <v>195.91568708967151</v>
      </c>
      <c r="D20" s="6">
        <v>436.92149100510119</v>
      </c>
      <c r="I20" s="6"/>
    </row>
    <row r="21" spans="2:9" x14ac:dyDescent="0.35">
      <c r="B21" s="3"/>
      <c r="D21" s="6"/>
      <c r="I21" s="6"/>
    </row>
    <row r="22" spans="2:9" x14ac:dyDescent="0.35">
      <c r="B22" s="4" t="s">
        <v>8</v>
      </c>
      <c r="C22" s="9">
        <v>2164.0037682021716</v>
      </c>
      <c r="D22" s="6">
        <f>SUM(D7:D20)</f>
        <v>2314.6230733657735</v>
      </c>
      <c r="I22" s="6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00027-D026-42DA-A7A4-6CD75D925425}">
  <dimension ref="A1:G5"/>
  <sheetViews>
    <sheetView workbookViewId="0">
      <selection activeCell="E16" sqref="E16"/>
    </sheetView>
  </sheetViews>
  <sheetFormatPr baseColWidth="10" defaultRowHeight="14.5" x14ac:dyDescent="0.35"/>
  <cols>
    <col min="2" max="2" width="24.26953125" customWidth="1"/>
  </cols>
  <sheetData>
    <row r="1" spans="1:7" x14ac:dyDescent="0.35">
      <c r="A1" t="s">
        <v>154</v>
      </c>
    </row>
    <row r="2" spans="1:7" x14ac:dyDescent="0.35">
      <c r="A2" s="1" t="s">
        <v>115</v>
      </c>
      <c r="D2" s="1">
        <v>2030</v>
      </c>
      <c r="E2" s="1">
        <v>2035</v>
      </c>
      <c r="F2" s="1">
        <v>2040</v>
      </c>
      <c r="G2" s="1">
        <v>2045</v>
      </c>
    </row>
    <row r="3" spans="1:7" x14ac:dyDescent="0.35">
      <c r="B3" s="3" t="s">
        <v>116</v>
      </c>
      <c r="C3" s="14" t="s">
        <v>117</v>
      </c>
      <c r="D3" s="25">
        <v>1.8327660863322458E-2</v>
      </c>
      <c r="E3" s="25">
        <v>1.8800205179679327E-2</v>
      </c>
      <c r="F3" s="25">
        <v>1.1694004617397818E-2</v>
      </c>
      <c r="G3" s="25">
        <v>1.5150071375892653E-2</v>
      </c>
    </row>
    <row r="4" spans="1:7" x14ac:dyDescent="0.35">
      <c r="B4" s="3" t="s">
        <v>118</v>
      </c>
      <c r="C4" s="14" t="s">
        <v>117</v>
      </c>
      <c r="D4" s="25">
        <v>0.90560998857251807</v>
      </c>
      <c r="E4" s="25">
        <v>0.97586851162522292</v>
      </c>
      <c r="F4" s="25">
        <v>0.97120171002606426</v>
      </c>
      <c r="G4" s="25">
        <v>0.9930160313221984</v>
      </c>
    </row>
    <row r="5" spans="1:7" x14ac:dyDescent="0.35">
      <c r="B5" s="3" t="s">
        <v>119</v>
      </c>
      <c r="C5" s="14" t="s">
        <v>120</v>
      </c>
      <c r="D5" s="6">
        <v>1.662563335811245</v>
      </c>
      <c r="E5" s="6">
        <v>3.0060981163699858</v>
      </c>
      <c r="F5" s="6">
        <v>4.1989156058542907</v>
      </c>
      <c r="G5" s="6">
        <v>7.0475277109538359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32FB1-C644-4150-9B2B-AD5A3B1789DB}">
  <dimension ref="A1:H13"/>
  <sheetViews>
    <sheetView workbookViewId="0">
      <selection activeCell="E19" sqref="E19"/>
    </sheetView>
  </sheetViews>
  <sheetFormatPr baseColWidth="10" defaultRowHeight="14.5" x14ac:dyDescent="0.35"/>
  <cols>
    <col min="2" max="2" width="16.90625" customWidth="1"/>
    <col min="4" max="4" width="19" customWidth="1"/>
  </cols>
  <sheetData>
    <row r="1" spans="1:8" x14ac:dyDescent="0.35">
      <c r="A1" t="s">
        <v>155</v>
      </c>
    </row>
    <row r="2" spans="1:8" x14ac:dyDescent="0.35">
      <c r="A2" s="1" t="s">
        <v>123</v>
      </c>
    </row>
    <row r="3" spans="1:8" x14ac:dyDescent="0.35">
      <c r="B3" t="s">
        <v>121</v>
      </c>
      <c r="F3" t="s">
        <v>131</v>
      </c>
    </row>
    <row r="4" spans="1:8" x14ac:dyDescent="0.35">
      <c r="B4" s="1" t="s">
        <v>122</v>
      </c>
      <c r="C4" s="14" t="s">
        <v>124</v>
      </c>
      <c r="G4" s="1" t="s">
        <v>132</v>
      </c>
      <c r="H4" s="14" t="s">
        <v>133</v>
      </c>
    </row>
    <row r="5" spans="1:8" x14ac:dyDescent="0.35">
      <c r="B5" s="3" t="s">
        <v>125</v>
      </c>
      <c r="C5">
        <v>878.6</v>
      </c>
      <c r="G5" s="3" t="s">
        <v>134</v>
      </c>
      <c r="H5">
        <v>594.4</v>
      </c>
    </row>
    <row r="6" spans="1:8" x14ac:dyDescent="0.35">
      <c r="B6" s="3" t="s">
        <v>126</v>
      </c>
      <c r="C6">
        <v>126.6</v>
      </c>
      <c r="G6" s="3" t="s">
        <v>135</v>
      </c>
      <c r="H6">
        <v>13.5</v>
      </c>
    </row>
    <row r="7" spans="1:8" x14ac:dyDescent="0.35">
      <c r="B7" s="3" t="s">
        <v>127</v>
      </c>
      <c r="C7">
        <v>131.4</v>
      </c>
      <c r="G7" s="3" t="s">
        <v>127</v>
      </c>
      <c r="H7">
        <v>205.6</v>
      </c>
    </row>
    <row r="8" spans="1:8" x14ac:dyDescent="0.35">
      <c r="B8" s="3" t="s">
        <v>128</v>
      </c>
      <c r="C8">
        <v>11</v>
      </c>
      <c r="G8" s="3" t="s">
        <v>136</v>
      </c>
      <c r="H8">
        <v>89.5</v>
      </c>
    </row>
    <row r="9" spans="1:8" x14ac:dyDescent="0.35">
      <c r="B9" s="3"/>
      <c r="G9" s="3"/>
    </row>
    <row r="10" spans="1:8" x14ac:dyDescent="0.35">
      <c r="B10" s="31" t="s">
        <v>129</v>
      </c>
      <c r="C10" s="14" t="s">
        <v>11</v>
      </c>
      <c r="G10" s="31" t="s">
        <v>129</v>
      </c>
      <c r="H10" s="14" t="s">
        <v>11</v>
      </c>
    </row>
    <row r="11" spans="1:8" x14ac:dyDescent="0.35">
      <c r="B11" s="3" t="s">
        <v>113</v>
      </c>
      <c r="C11">
        <v>63.2</v>
      </c>
      <c r="G11" s="3" t="s">
        <v>113</v>
      </c>
      <c r="H11">
        <v>9.1999999999999993</v>
      </c>
    </row>
    <row r="12" spans="1:8" x14ac:dyDescent="0.35">
      <c r="B12" s="3" t="s">
        <v>48</v>
      </c>
      <c r="C12">
        <v>39</v>
      </c>
      <c r="G12" s="3" t="s">
        <v>48</v>
      </c>
      <c r="H12">
        <v>77.900000000000006</v>
      </c>
    </row>
    <row r="13" spans="1:8" x14ac:dyDescent="0.35">
      <c r="B13" s="3" t="s">
        <v>130</v>
      </c>
      <c r="C13">
        <v>14.1</v>
      </c>
      <c r="G13" s="3" t="s">
        <v>137</v>
      </c>
      <c r="H13">
        <v>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C4FF4-F5EF-4A32-9F2E-3F1245308422}">
  <dimension ref="A1:F11"/>
  <sheetViews>
    <sheetView workbookViewId="0"/>
  </sheetViews>
  <sheetFormatPr baseColWidth="10" defaultRowHeight="14.5" x14ac:dyDescent="0.35"/>
  <cols>
    <col min="2" max="2" width="20.7265625" customWidth="1"/>
  </cols>
  <sheetData>
    <row r="1" spans="1:6" x14ac:dyDescent="0.35">
      <c r="A1" t="s">
        <v>138</v>
      </c>
    </row>
    <row r="2" spans="1:6" x14ac:dyDescent="0.35">
      <c r="A2" s="1" t="s">
        <v>7</v>
      </c>
    </row>
    <row r="3" spans="1:6" ht="16.5" x14ac:dyDescent="0.45">
      <c r="B3" s="12" t="s">
        <v>6</v>
      </c>
      <c r="C3" s="1">
        <v>2030</v>
      </c>
      <c r="D3" s="1">
        <v>2035</v>
      </c>
      <c r="E3" s="1">
        <v>2040</v>
      </c>
      <c r="F3" s="1">
        <v>2045</v>
      </c>
    </row>
    <row r="4" spans="1:6" x14ac:dyDescent="0.35">
      <c r="B4" s="3" t="s">
        <v>0</v>
      </c>
      <c r="C4" s="7">
        <v>50582.912381212249</v>
      </c>
      <c r="D4" s="7">
        <v>21412.966318253591</v>
      </c>
      <c r="E4" s="7">
        <v>21470.827714342631</v>
      </c>
      <c r="F4" s="7">
        <v>530.84856038059127</v>
      </c>
    </row>
    <row r="5" spans="1:6" x14ac:dyDescent="0.35">
      <c r="B5" s="3" t="s">
        <v>1</v>
      </c>
      <c r="C5" s="7">
        <v>141921.26674318913</v>
      </c>
      <c r="D5" s="7">
        <v>97202.282863704168</v>
      </c>
      <c r="E5" s="7">
        <v>81429.211065672207</v>
      </c>
      <c r="F5" s="7">
        <v>35439.934667607311</v>
      </c>
    </row>
    <row r="6" spans="1:6" x14ac:dyDescent="0.35">
      <c r="B6" s="3" t="s">
        <v>2</v>
      </c>
      <c r="C6" s="7">
        <v>63431.204031099151</v>
      </c>
      <c r="D6" s="7">
        <v>26620.182910153097</v>
      </c>
      <c r="E6" s="7">
        <v>14929.897838972751</v>
      </c>
      <c r="F6" s="7">
        <v>3716.3958690877776</v>
      </c>
    </row>
    <row r="7" spans="1:6" x14ac:dyDescent="0.35">
      <c r="B7" s="3" t="s">
        <v>3</v>
      </c>
      <c r="C7" s="7">
        <v>122194.61878494328</v>
      </c>
      <c r="D7" s="7">
        <v>85824.567994765152</v>
      </c>
      <c r="E7" s="7">
        <v>62512.50329009696</v>
      </c>
      <c r="F7" s="7">
        <v>360.61585335467089</v>
      </c>
    </row>
    <row r="8" spans="1:6" x14ac:dyDescent="0.35">
      <c r="B8" s="3" t="s">
        <v>4</v>
      </c>
      <c r="C8" s="7">
        <v>5000.0000000000009</v>
      </c>
      <c r="D8" s="7">
        <v>3950.0000000000009</v>
      </c>
      <c r="E8" s="7">
        <v>2900</v>
      </c>
      <c r="F8" s="7">
        <v>2450.0000000000009</v>
      </c>
    </row>
    <row r="9" spans="1:6" x14ac:dyDescent="0.35">
      <c r="B9" s="3" t="s">
        <v>5</v>
      </c>
      <c r="C9" s="7">
        <v>54870</v>
      </c>
      <c r="D9" s="7">
        <v>52490.000000000007</v>
      </c>
      <c r="E9" s="7">
        <v>50110.000000000007</v>
      </c>
      <c r="F9" s="7">
        <v>47555</v>
      </c>
    </row>
    <row r="10" spans="1:6" ht="16.5" x14ac:dyDescent="0.45">
      <c r="B10" s="3" t="s">
        <v>9</v>
      </c>
      <c r="C10" s="7">
        <v>0</v>
      </c>
      <c r="D10" s="7">
        <v>0</v>
      </c>
      <c r="E10" s="7">
        <v>-83352.439861825609</v>
      </c>
      <c r="F10" s="7">
        <v>-90052.794855865664</v>
      </c>
    </row>
    <row r="11" spans="1:6" x14ac:dyDescent="0.35">
      <c r="B11" s="4" t="s">
        <v>8</v>
      </c>
      <c r="C11" s="11">
        <v>438000</v>
      </c>
      <c r="D11" s="11">
        <v>287500.00008449482</v>
      </c>
      <c r="E11" s="11">
        <v>150000.00004725895</v>
      </c>
      <c r="F11" s="11">
        <v>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BBBC8-4DAE-45BD-B814-CFBCB308C964}">
  <dimension ref="A1:F20"/>
  <sheetViews>
    <sheetView workbookViewId="0"/>
  </sheetViews>
  <sheetFormatPr baseColWidth="10" defaultRowHeight="14.5" x14ac:dyDescent="0.35"/>
  <cols>
    <col min="3" max="3" width="12.26953125" bestFit="1" customWidth="1"/>
    <col min="4" max="6" width="11.26953125" bestFit="1" customWidth="1"/>
  </cols>
  <sheetData>
    <row r="1" spans="1:6" x14ac:dyDescent="0.35">
      <c r="A1" t="s">
        <v>139</v>
      </c>
      <c r="B1" s="5"/>
    </row>
    <row r="2" spans="1:6" x14ac:dyDescent="0.35">
      <c r="A2" s="1" t="s">
        <v>10</v>
      </c>
    </row>
    <row r="3" spans="1:6" x14ac:dyDescent="0.35">
      <c r="B3" s="13" t="s">
        <v>11</v>
      </c>
      <c r="C3" s="1">
        <v>2030</v>
      </c>
      <c r="D3" s="1">
        <v>2035</v>
      </c>
      <c r="E3" s="1">
        <v>2040</v>
      </c>
      <c r="F3" s="1">
        <v>2045</v>
      </c>
    </row>
    <row r="4" spans="1:6" x14ac:dyDescent="0.35">
      <c r="B4" s="3" t="s">
        <v>12</v>
      </c>
      <c r="C4" s="6">
        <v>102.15141051314561</v>
      </c>
      <c r="D4" s="6">
        <v>85.417986348321676</v>
      </c>
      <c r="E4" s="6">
        <v>60.334630610698383</v>
      </c>
      <c r="F4" s="6">
        <v>4.6020647485590338</v>
      </c>
    </row>
    <row r="5" spans="1:6" x14ac:dyDescent="0.35">
      <c r="B5" s="3" t="s">
        <v>13</v>
      </c>
      <c r="C5" s="6">
        <v>3.285716714440967E-3</v>
      </c>
      <c r="D5" s="6">
        <v>1.3672238252807457E-4</v>
      </c>
      <c r="E5" s="6">
        <v>7.0454454729999231E-3</v>
      </c>
      <c r="F5" s="6">
        <v>1.468093689458112E-5</v>
      </c>
    </row>
    <row r="6" spans="1:6" x14ac:dyDescent="0.35">
      <c r="B6" s="3" t="s">
        <v>14</v>
      </c>
      <c r="C6" s="6">
        <v>8.8607835848527241E-7</v>
      </c>
      <c r="D6" s="6">
        <v>5.9576939377820537E-8</v>
      </c>
      <c r="E6" s="6">
        <v>3.5345264550663009E-8</v>
      </c>
      <c r="F6" s="6">
        <v>5.1838129111282992E-8</v>
      </c>
    </row>
    <row r="7" spans="1:6" x14ac:dyDescent="0.35">
      <c r="B7" s="3" t="s">
        <v>15</v>
      </c>
      <c r="C7" s="6">
        <v>677.25818482273826</v>
      </c>
      <c r="D7" s="6">
        <v>215.65479497575501</v>
      </c>
      <c r="E7" s="6">
        <v>180.4355729358721</v>
      </c>
      <c r="F7" s="6">
        <v>7.2779207035645923</v>
      </c>
    </row>
    <row r="8" spans="1:6" x14ac:dyDescent="0.35">
      <c r="B8" s="3" t="s">
        <v>16</v>
      </c>
      <c r="C8" s="6">
        <v>1013.5847181871362</v>
      </c>
      <c r="D8" s="6">
        <v>785.88158522690071</v>
      </c>
      <c r="E8" s="6">
        <v>521.63789081968548</v>
      </c>
      <c r="F8" s="6">
        <v>90.529706243569635</v>
      </c>
    </row>
    <row r="9" spans="1:6" x14ac:dyDescent="0.35">
      <c r="B9" s="3" t="s">
        <v>17</v>
      </c>
      <c r="C9" s="6">
        <v>24.52644159517385</v>
      </c>
      <c r="D9" s="6">
        <v>24.511833954092332</v>
      </c>
      <c r="E9" s="6">
        <v>23.147855943271153</v>
      </c>
      <c r="F9" s="6">
        <v>24.057034959489709</v>
      </c>
    </row>
    <row r="10" spans="1:6" x14ac:dyDescent="0.35">
      <c r="B10" s="3" t="s">
        <v>18</v>
      </c>
      <c r="C10" s="6">
        <v>438.17142488620198</v>
      </c>
      <c r="D10" s="6">
        <v>438.23583571316908</v>
      </c>
      <c r="E10" s="6">
        <v>437.93728381570446</v>
      </c>
      <c r="F10" s="6">
        <v>428.15452326114411</v>
      </c>
    </row>
    <row r="11" spans="1:6" x14ac:dyDescent="0.35">
      <c r="B11" s="3" t="s">
        <v>19</v>
      </c>
      <c r="C11" s="6">
        <v>139.83875177948724</v>
      </c>
      <c r="D11" s="6">
        <v>214.3082926710309</v>
      </c>
      <c r="E11" s="6">
        <v>282.70595266376864</v>
      </c>
      <c r="F11" s="6">
        <v>383.37475546022824</v>
      </c>
    </row>
    <row r="12" spans="1:6" x14ac:dyDescent="0.35">
      <c r="B12" s="3" t="s">
        <v>20</v>
      </c>
      <c r="C12" s="6">
        <v>48.26077848069334</v>
      </c>
      <c r="D12" s="6">
        <v>135.70630641059347</v>
      </c>
      <c r="E12" s="6">
        <v>224.34959205934038</v>
      </c>
      <c r="F12" s="6">
        <v>326.58033084524573</v>
      </c>
    </row>
    <row r="13" spans="1:6" x14ac:dyDescent="0.35">
      <c r="B13" s="3" t="s">
        <v>21</v>
      </c>
      <c r="C13" s="6">
        <v>146.13356350027479</v>
      </c>
      <c r="D13" s="6">
        <v>245.85809248771412</v>
      </c>
      <c r="E13" s="6">
        <v>336.42769021382787</v>
      </c>
      <c r="F13" s="6">
        <v>469.62923549677026</v>
      </c>
    </row>
    <row r="14" spans="1:6" x14ac:dyDescent="0.35">
      <c r="B14" s="3" t="s">
        <v>22</v>
      </c>
      <c r="C14" s="6">
        <v>54.970062242489909</v>
      </c>
      <c r="D14" s="6">
        <v>52.658696954844899</v>
      </c>
      <c r="E14" s="6">
        <v>50.788399508390704</v>
      </c>
      <c r="F14" s="6">
        <v>50.258701693094146</v>
      </c>
    </row>
    <row r="15" spans="1:6" x14ac:dyDescent="0.35">
      <c r="B15" s="3" t="s">
        <v>23</v>
      </c>
      <c r="C15" s="6">
        <v>76.722765107663648</v>
      </c>
      <c r="D15" s="6">
        <v>75.742829264063161</v>
      </c>
      <c r="E15" s="6">
        <v>70.921819589218373</v>
      </c>
      <c r="F15" s="6">
        <v>72.227554185041882</v>
      </c>
    </row>
    <row r="16" spans="1:6" x14ac:dyDescent="0.35">
      <c r="B16" s="3" t="s">
        <v>24</v>
      </c>
      <c r="C16" s="6">
        <v>14.71593800032344</v>
      </c>
      <c r="D16" s="6">
        <v>47.03659233226233</v>
      </c>
      <c r="E16" s="6">
        <v>64.666695733439099</v>
      </c>
      <c r="F16" s="6">
        <v>111.39623878301774</v>
      </c>
    </row>
    <row r="17" spans="2:6" x14ac:dyDescent="0.35">
      <c r="B17" s="3" t="s">
        <v>25</v>
      </c>
      <c r="C17" s="6">
        <v>45.151876996088994</v>
      </c>
      <c r="D17" s="6">
        <v>128.78860172145664</v>
      </c>
      <c r="E17" s="6">
        <v>146.01345309940169</v>
      </c>
      <c r="F17" s="6">
        <v>195.91568708967151</v>
      </c>
    </row>
    <row r="18" spans="2:6" x14ac:dyDescent="0.35">
      <c r="B18" s="3"/>
    </row>
    <row r="19" spans="2:6" x14ac:dyDescent="0.35">
      <c r="B19" s="4" t="s">
        <v>8</v>
      </c>
      <c r="C19" s="9">
        <v>2781.48920271421</v>
      </c>
      <c r="D19" s="9">
        <v>2449.8015848421637</v>
      </c>
      <c r="E19" s="9">
        <v>2399.3738824734373</v>
      </c>
      <c r="F19" s="9">
        <v>2164.0037682021716</v>
      </c>
    </row>
    <row r="20" spans="2:6" x14ac:dyDescent="0.35">
      <c r="B20" s="10" t="s">
        <v>26</v>
      </c>
      <c r="C20" s="8">
        <v>0.69372366882828906</v>
      </c>
      <c r="D20" s="8">
        <v>0.54637991836166389</v>
      </c>
      <c r="E20" s="8">
        <v>0.43511770735264649</v>
      </c>
      <c r="F20" s="8">
        <v>0.22271179879028588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00057-A61D-4DB6-9CA7-AA623230A552}">
  <dimension ref="A1:R10"/>
  <sheetViews>
    <sheetView workbookViewId="0"/>
  </sheetViews>
  <sheetFormatPr baseColWidth="10" defaultRowHeight="14.5" x14ac:dyDescent="0.35"/>
  <sheetData>
    <row r="1" spans="1:18" x14ac:dyDescent="0.35">
      <c r="A1" t="s">
        <v>140</v>
      </c>
    </row>
    <row r="2" spans="1:18" x14ac:dyDescent="0.35">
      <c r="A2" s="1" t="s">
        <v>27</v>
      </c>
      <c r="L2" s="1"/>
      <c r="M2" s="1"/>
      <c r="N2" s="1"/>
      <c r="O2" s="1"/>
      <c r="P2" s="1"/>
      <c r="Q2" s="1"/>
      <c r="R2" s="1"/>
    </row>
    <row r="3" spans="1:18" x14ac:dyDescent="0.35">
      <c r="B3" s="13" t="s">
        <v>11</v>
      </c>
      <c r="C3" s="1">
        <v>2030</v>
      </c>
      <c r="D3" s="1">
        <v>2035</v>
      </c>
      <c r="E3" s="1">
        <v>2040</v>
      </c>
      <c r="F3" s="1">
        <v>2045</v>
      </c>
    </row>
    <row r="4" spans="1:18" x14ac:dyDescent="0.35">
      <c r="B4" s="3" t="s">
        <v>2</v>
      </c>
      <c r="C4" s="6">
        <v>518.17736101607966</v>
      </c>
      <c r="D4" s="6">
        <v>414.24080444406547</v>
      </c>
      <c r="E4" s="6">
        <v>366.08540991712675</v>
      </c>
      <c r="F4" s="6">
        <v>277.23977623040713</v>
      </c>
    </row>
    <row r="5" spans="1:18" x14ac:dyDescent="0.35">
      <c r="B5" s="3" t="s">
        <v>28</v>
      </c>
      <c r="C5" s="6">
        <v>340.63210331138816</v>
      </c>
      <c r="D5" s="6">
        <v>291.56207825793945</v>
      </c>
      <c r="E5" s="6">
        <v>265.5090172589006</v>
      </c>
      <c r="F5" s="6">
        <v>247.12350213840256</v>
      </c>
    </row>
    <row r="6" spans="1:18" x14ac:dyDescent="0.35">
      <c r="B6" s="3" t="s">
        <v>29</v>
      </c>
      <c r="C6" s="6">
        <v>583.2878987679519</v>
      </c>
      <c r="D6" s="6">
        <v>502.82009527263369</v>
      </c>
      <c r="E6" s="6">
        <v>445.52434798968579</v>
      </c>
      <c r="F6" s="6">
        <v>303.48640004790445</v>
      </c>
    </row>
    <row r="7" spans="1:18" x14ac:dyDescent="0.35">
      <c r="B7" s="3" t="s">
        <v>30</v>
      </c>
      <c r="C7" s="6">
        <v>738.90436989374757</v>
      </c>
      <c r="D7" s="6">
        <v>745.18169864601202</v>
      </c>
      <c r="E7" s="6">
        <v>834.91447109876822</v>
      </c>
      <c r="F7" s="6">
        <v>962.93464540511968</v>
      </c>
    </row>
    <row r="8" spans="1:18" x14ac:dyDescent="0.35">
      <c r="B8" s="3" t="s">
        <v>31</v>
      </c>
      <c r="C8" s="6">
        <v>229.49634700529035</v>
      </c>
      <c r="D8" s="6">
        <v>240.16307395346323</v>
      </c>
      <c r="E8" s="6">
        <v>222.64024684853257</v>
      </c>
      <c r="F8" s="6">
        <v>229.93240899992213</v>
      </c>
    </row>
    <row r="9" spans="1:18" x14ac:dyDescent="0.35">
      <c r="B9" s="3"/>
      <c r="C9" s="6"/>
      <c r="D9" s="6"/>
      <c r="E9" s="6"/>
      <c r="F9" s="6"/>
    </row>
    <row r="10" spans="1:18" x14ac:dyDescent="0.35">
      <c r="B10" s="4" t="s">
        <v>8</v>
      </c>
      <c r="C10" s="9">
        <v>2410.4980799944578</v>
      </c>
      <c r="D10" s="9">
        <v>2193.9677505741138</v>
      </c>
      <c r="E10" s="9">
        <v>2134.673493113014</v>
      </c>
      <c r="F10" s="9">
        <v>2020.7167328217561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F806F-B3E9-40EC-874E-B985F8849C04}">
  <dimension ref="A1:F12"/>
  <sheetViews>
    <sheetView workbookViewId="0">
      <selection activeCell="B59" sqref="B58:B59"/>
    </sheetView>
  </sheetViews>
  <sheetFormatPr baseColWidth="10" defaultRowHeight="14.5" x14ac:dyDescent="0.35"/>
  <cols>
    <col min="3" max="5" width="11" bestFit="1" customWidth="1"/>
    <col min="6" max="6" width="11.26953125" bestFit="1" customWidth="1"/>
    <col min="14" max="14" width="12.453125" bestFit="1" customWidth="1"/>
  </cols>
  <sheetData>
    <row r="1" spans="1:6" x14ac:dyDescent="0.35">
      <c r="A1" t="s">
        <v>141</v>
      </c>
    </row>
    <row r="2" spans="1:6" x14ac:dyDescent="0.35">
      <c r="A2" s="1" t="s">
        <v>32</v>
      </c>
    </row>
    <row r="3" spans="1:6" x14ac:dyDescent="0.35">
      <c r="B3" s="15" t="s">
        <v>35</v>
      </c>
      <c r="C3" s="1">
        <v>2030</v>
      </c>
      <c r="D3" s="1">
        <v>2035</v>
      </c>
      <c r="E3" s="1">
        <v>2040</v>
      </c>
      <c r="F3" s="1">
        <v>2045</v>
      </c>
    </row>
    <row r="4" spans="1:6" x14ac:dyDescent="0.35">
      <c r="B4" s="3" t="s">
        <v>3</v>
      </c>
      <c r="C4" s="6">
        <v>5.0085302366070392</v>
      </c>
      <c r="D4" s="6">
        <v>26.639246091358014</v>
      </c>
      <c r="E4" s="6">
        <v>12.566824042210792</v>
      </c>
      <c r="F4" s="6">
        <v>30.855240539255259</v>
      </c>
    </row>
    <row r="5" spans="1:6" x14ac:dyDescent="0.35">
      <c r="B5" s="3" t="s">
        <v>2</v>
      </c>
      <c r="C5" s="6">
        <v>7.9648117531608298</v>
      </c>
      <c r="D5" s="6">
        <v>15.394973615411276</v>
      </c>
      <c r="E5" s="6">
        <v>18.308559643450426</v>
      </c>
      <c r="F5" s="6">
        <v>25.680803486130273</v>
      </c>
    </row>
    <row r="6" spans="1:6" x14ac:dyDescent="0.35">
      <c r="B6" s="3" t="s">
        <v>1</v>
      </c>
      <c r="C6" s="6">
        <v>2.4763640308045289</v>
      </c>
      <c r="D6" s="6">
        <v>4.9382860925065613</v>
      </c>
      <c r="E6" s="6">
        <v>7.6199997656519045</v>
      </c>
      <c r="F6" s="6">
        <v>9.1185309480391226</v>
      </c>
    </row>
    <row r="7" spans="1:6" x14ac:dyDescent="0.35">
      <c r="B7" s="3" t="s">
        <v>33</v>
      </c>
      <c r="C7" s="6">
        <v>21.195315820989791</v>
      </c>
      <c r="D7" s="6">
        <v>41.526586126436023</v>
      </c>
      <c r="E7" s="6">
        <v>51.918229454451634</v>
      </c>
      <c r="F7" s="6">
        <v>70.483015189109366</v>
      </c>
    </row>
    <row r="8" spans="1:6" x14ac:dyDescent="0.35">
      <c r="B8" s="3" t="s">
        <v>34</v>
      </c>
      <c r="C8" s="6">
        <v>6.8618460672728236</v>
      </c>
      <c r="D8" s="6">
        <v>16.165756811230757</v>
      </c>
      <c r="E8" s="6">
        <v>22.3189050307891</v>
      </c>
      <c r="F8" s="6">
        <v>36.214123699080361</v>
      </c>
    </row>
    <row r="9" spans="1:6" x14ac:dyDescent="0.35">
      <c r="B9" s="3" t="s">
        <v>36</v>
      </c>
      <c r="C9" s="6">
        <v>10.623538793782725</v>
      </c>
      <c r="D9" s="6">
        <v>17.540802642020569</v>
      </c>
      <c r="E9" s="6">
        <v>14.951143542141351</v>
      </c>
      <c r="F9" s="6">
        <v>19.892067701287758</v>
      </c>
    </row>
    <row r="10" spans="1:6" x14ac:dyDescent="0.35">
      <c r="B10" s="3" t="s">
        <v>37</v>
      </c>
      <c r="C10" s="6">
        <v>-18.027555396194614</v>
      </c>
      <c r="D10" s="6">
        <v>-40.418943813044507</v>
      </c>
      <c r="E10" s="6">
        <v>-44.151099224897919</v>
      </c>
      <c r="F10" s="6">
        <v>-52.807075507183839</v>
      </c>
    </row>
    <row r="11" spans="1:6" x14ac:dyDescent="0.35">
      <c r="B11" s="3"/>
      <c r="C11" s="6"/>
      <c r="D11" s="6"/>
      <c r="E11" s="6"/>
      <c r="F11" s="6"/>
    </row>
    <row r="12" spans="1:6" x14ac:dyDescent="0.35">
      <c r="B12" s="4" t="s">
        <v>38</v>
      </c>
      <c r="C12" s="9">
        <v>36.102851306423133</v>
      </c>
      <c r="D12" s="9">
        <v>81.78670756591869</v>
      </c>
      <c r="E12" s="9">
        <v>83.532562253797281</v>
      </c>
      <c r="F12" s="9">
        <v>139.4367060557183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20F3F-3199-4204-9A12-CF7010AC7CF7}">
  <dimension ref="A1:F12"/>
  <sheetViews>
    <sheetView workbookViewId="0"/>
  </sheetViews>
  <sheetFormatPr baseColWidth="10" defaultRowHeight="14.5" x14ac:dyDescent="0.35"/>
  <sheetData>
    <row r="1" spans="1:6" x14ac:dyDescent="0.35">
      <c r="A1" t="s">
        <v>142</v>
      </c>
    </row>
    <row r="2" spans="1:6" x14ac:dyDescent="0.35">
      <c r="A2" s="1" t="s">
        <v>39</v>
      </c>
    </row>
    <row r="3" spans="1:6" x14ac:dyDescent="0.35">
      <c r="B3" s="15" t="s">
        <v>11</v>
      </c>
      <c r="C3" s="1">
        <v>2030</v>
      </c>
      <c r="D3" s="1">
        <v>2035</v>
      </c>
      <c r="E3" s="1">
        <v>2040</v>
      </c>
      <c r="F3" s="1">
        <v>2045</v>
      </c>
    </row>
    <row r="4" spans="1:6" x14ac:dyDescent="0.35">
      <c r="B4" s="3" t="s">
        <v>2</v>
      </c>
      <c r="C4" s="6">
        <v>70.043957009904815</v>
      </c>
      <c r="D4" s="6">
        <v>66.965441666574748</v>
      </c>
      <c r="E4" s="6">
        <v>67.139134547288506</v>
      </c>
      <c r="F4" s="6">
        <v>64.802950851689872</v>
      </c>
    </row>
    <row r="5" spans="1:6" x14ac:dyDescent="0.35">
      <c r="B5" s="3" t="s">
        <v>28</v>
      </c>
      <c r="C5" s="6">
        <v>140.50158345791132</v>
      </c>
      <c r="D5" s="6">
        <v>142.02383972622414</v>
      </c>
      <c r="E5" s="6">
        <v>138.13111924078058</v>
      </c>
      <c r="F5" s="6">
        <v>139.97136799676775</v>
      </c>
    </row>
    <row r="6" spans="1:6" x14ac:dyDescent="0.35">
      <c r="B6" s="3" t="s">
        <v>1</v>
      </c>
      <c r="C6" s="6">
        <v>232.68384439587396</v>
      </c>
      <c r="D6" s="6">
        <v>249.93122232042205</v>
      </c>
      <c r="E6" s="6">
        <v>271.3167072467777</v>
      </c>
      <c r="F6" s="6">
        <v>346.64410757045209</v>
      </c>
    </row>
    <row r="7" spans="1:6" x14ac:dyDescent="0.35">
      <c r="B7" s="3" t="s">
        <v>29</v>
      </c>
      <c r="C7" s="6">
        <v>15.301316228899886</v>
      </c>
      <c r="D7" s="6">
        <v>26.353156058768818</v>
      </c>
      <c r="E7" s="6">
        <v>39.723205769962149</v>
      </c>
      <c r="F7" s="6">
        <v>73.009148723584971</v>
      </c>
    </row>
    <row r="8" spans="1:6" x14ac:dyDescent="0.35">
      <c r="B8" s="3" t="s">
        <v>40</v>
      </c>
      <c r="C8" s="6">
        <v>45.052095531267682</v>
      </c>
      <c r="D8" s="6">
        <v>115.75310739269911</v>
      </c>
      <c r="E8" s="6">
        <v>179.36278793538244</v>
      </c>
      <c r="F8" s="6">
        <v>311.38007998765204</v>
      </c>
    </row>
    <row r="9" spans="1:6" x14ac:dyDescent="0.35">
      <c r="B9" s="3" t="s">
        <v>41</v>
      </c>
      <c r="C9" s="6">
        <v>4.0359577472564863E-2</v>
      </c>
      <c r="D9" s="6">
        <v>5.9580630439312316E-5</v>
      </c>
      <c r="E9" s="6">
        <v>25.557120183309088</v>
      </c>
      <c r="F9" s="6">
        <v>72.446139359493017</v>
      </c>
    </row>
    <row r="10" spans="1:6" x14ac:dyDescent="0.35">
      <c r="B10" s="3" t="s">
        <v>42</v>
      </c>
      <c r="C10" s="6">
        <v>58.793627061428026</v>
      </c>
      <c r="D10" s="6">
        <v>139.96726109595008</v>
      </c>
      <c r="E10" s="6">
        <v>175.66093821410533</v>
      </c>
      <c r="F10" s="6">
        <v>207.84691728613879</v>
      </c>
    </row>
    <row r="11" spans="1:6" x14ac:dyDescent="0.35">
      <c r="B11" s="3"/>
      <c r="C11" s="6"/>
      <c r="D11" s="6"/>
      <c r="E11" s="6"/>
      <c r="F11" s="6"/>
    </row>
    <row r="12" spans="1:6" x14ac:dyDescent="0.35">
      <c r="B12" s="4" t="s">
        <v>8</v>
      </c>
      <c r="C12" s="9">
        <v>562.41678326275826</v>
      </c>
      <c r="D12" s="9">
        <v>740.99408784126933</v>
      </c>
      <c r="E12" s="9">
        <v>896.8910131376058</v>
      </c>
      <c r="F12" s="9">
        <v>1216.1007117757786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594E6-9769-4633-98D9-7105458275C9}">
  <dimension ref="A1:F17"/>
  <sheetViews>
    <sheetView workbookViewId="0"/>
  </sheetViews>
  <sheetFormatPr baseColWidth="10" defaultRowHeight="14.5" x14ac:dyDescent="0.35"/>
  <sheetData>
    <row r="1" spans="1:6" x14ac:dyDescent="0.35">
      <c r="A1" t="s">
        <v>143</v>
      </c>
    </row>
    <row r="2" spans="1:6" x14ac:dyDescent="0.35">
      <c r="A2" s="1" t="s">
        <v>43</v>
      </c>
    </row>
    <row r="3" spans="1:6" x14ac:dyDescent="0.35">
      <c r="B3" s="15" t="s">
        <v>44</v>
      </c>
      <c r="C3" s="1">
        <v>2030</v>
      </c>
      <c r="D3" s="1">
        <v>2035</v>
      </c>
      <c r="E3" s="1">
        <v>2040</v>
      </c>
      <c r="F3" s="1">
        <v>2045</v>
      </c>
    </row>
    <row r="4" spans="1:6" x14ac:dyDescent="0.35">
      <c r="B4" s="3" t="s">
        <v>12</v>
      </c>
      <c r="C4" s="6">
        <v>8</v>
      </c>
      <c r="D4" s="6">
        <v>0.70000000000000018</v>
      </c>
      <c r="E4" s="6">
        <v>0</v>
      </c>
      <c r="F4" s="6">
        <v>0</v>
      </c>
    </row>
    <row r="5" spans="1:6" x14ac:dyDescent="0.35">
      <c r="B5" s="3" t="s">
        <v>13</v>
      </c>
      <c r="C5" s="6">
        <v>9</v>
      </c>
      <c r="D5" s="6">
        <v>3.37</v>
      </c>
      <c r="E5" s="6">
        <v>0</v>
      </c>
      <c r="F5" s="6">
        <v>0</v>
      </c>
    </row>
    <row r="6" spans="1:6" x14ac:dyDescent="0.35">
      <c r="B6" s="3" t="s">
        <v>14</v>
      </c>
      <c r="C6" s="6">
        <v>0</v>
      </c>
      <c r="D6" s="6">
        <v>0</v>
      </c>
      <c r="E6" s="6">
        <v>0</v>
      </c>
      <c r="F6" s="6">
        <v>0</v>
      </c>
    </row>
    <row r="7" spans="1:6" x14ac:dyDescent="0.35">
      <c r="B7" s="3" t="s">
        <v>45</v>
      </c>
      <c r="C7" s="6">
        <v>35.262146590539743</v>
      </c>
      <c r="D7" s="6">
        <v>35.996431716286985</v>
      </c>
      <c r="E7" s="6">
        <v>39.062716667380016</v>
      </c>
      <c r="F7" s="6">
        <v>54.05994464214924</v>
      </c>
    </row>
    <row r="8" spans="1:6" x14ac:dyDescent="0.35">
      <c r="B8" s="3" t="s">
        <v>46</v>
      </c>
      <c r="C8" s="6">
        <v>50.972809457531554</v>
      </c>
      <c r="D8" s="6">
        <v>103.0748905696928</v>
      </c>
      <c r="E8" s="6">
        <v>150.15337431244029</v>
      </c>
      <c r="F8" s="6">
        <v>200.15338128446578</v>
      </c>
    </row>
    <row r="9" spans="1:6" x14ac:dyDescent="0.35">
      <c r="B9" s="3" t="s">
        <v>47</v>
      </c>
      <c r="C9" s="6">
        <v>98.579624249793838</v>
      </c>
      <c r="D9" s="6">
        <v>148.44565397613385</v>
      </c>
      <c r="E9" s="6">
        <v>195.90000178817061</v>
      </c>
      <c r="F9" s="6">
        <v>248.39999832106224</v>
      </c>
    </row>
    <row r="10" spans="1:6" x14ac:dyDescent="0.35">
      <c r="B10" s="3" t="s">
        <v>19</v>
      </c>
      <c r="C10" s="6">
        <v>89.340962865385492</v>
      </c>
      <c r="D10" s="6">
        <v>129.94092380494797</v>
      </c>
      <c r="E10" s="6">
        <v>167.35937902282546</v>
      </c>
      <c r="F10" s="6">
        <v>212.76286081418567</v>
      </c>
    </row>
    <row r="11" spans="1:6" x14ac:dyDescent="0.35">
      <c r="B11" s="3" t="s">
        <v>20</v>
      </c>
      <c r="C11" s="6">
        <v>12.58420377305657</v>
      </c>
      <c r="D11" s="6">
        <v>33.425749157463066</v>
      </c>
      <c r="E11" s="6">
        <v>52.338652022772592</v>
      </c>
      <c r="F11" s="6">
        <v>72.338651959898911</v>
      </c>
    </row>
    <row r="12" spans="1:6" x14ac:dyDescent="0.35">
      <c r="B12" s="3" t="s">
        <v>17</v>
      </c>
      <c r="C12" s="6">
        <v>3.3565078784820899</v>
      </c>
      <c r="D12" s="6">
        <v>3.332563548569397</v>
      </c>
      <c r="E12" s="6">
        <v>2.898949899426956</v>
      </c>
      <c r="F12" s="6">
        <v>3.226727087221855</v>
      </c>
    </row>
    <row r="13" spans="1:6" x14ac:dyDescent="0.35">
      <c r="B13" s="3" t="s">
        <v>18</v>
      </c>
      <c r="C13" s="6">
        <v>19.029454737751138</v>
      </c>
      <c r="D13" s="6">
        <v>18.650529504055509</v>
      </c>
      <c r="E13" s="6">
        <v>17.74946527498571</v>
      </c>
      <c r="F13" s="6">
        <v>19.453254599023431</v>
      </c>
    </row>
    <row r="14" spans="1:6" x14ac:dyDescent="0.35">
      <c r="B14" s="3" t="s">
        <v>48</v>
      </c>
      <c r="C14" s="6">
        <v>9.7216330167044287</v>
      </c>
      <c r="D14" s="6">
        <v>21.168156151265769</v>
      </c>
      <c r="E14" s="6">
        <v>24.194732746044501</v>
      </c>
      <c r="F14" s="6">
        <v>31.733418228353052</v>
      </c>
    </row>
    <row r="15" spans="1:6" x14ac:dyDescent="0.35">
      <c r="B15" s="3" t="s">
        <v>22</v>
      </c>
      <c r="C15" s="6">
        <v>4.0558164078524603</v>
      </c>
      <c r="D15" s="6">
        <v>3.0958475999808357</v>
      </c>
      <c r="E15" s="6">
        <v>2.179149626328039</v>
      </c>
      <c r="F15" s="6">
        <v>1.5512192839071779</v>
      </c>
    </row>
    <row r="16" spans="1:6" x14ac:dyDescent="0.35">
      <c r="B16" s="3"/>
      <c r="C16" s="6"/>
      <c r="D16" s="6"/>
      <c r="E16" s="6"/>
      <c r="F16" s="6"/>
    </row>
    <row r="17" spans="2:6" x14ac:dyDescent="0.35">
      <c r="B17" s="4" t="s">
        <v>8</v>
      </c>
      <c r="C17" s="9">
        <v>339.90315897709729</v>
      </c>
      <c r="D17" s="9">
        <v>501.20074602839622</v>
      </c>
      <c r="E17" s="9">
        <v>651.83642136037417</v>
      </c>
      <c r="F17" s="9">
        <v>843.67945622026741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ED43C-3AD2-4B9A-8C2D-9489C22E511B}">
  <dimension ref="A1:F17"/>
  <sheetViews>
    <sheetView workbookViewId="0"/>
  </sheetViews>
  <sheetFormatPr baseColWidth="10" defaultRowHeight="14.5" x14ac:dyDescent="0.35"/>
  <cols>
    <col min="3" max="5" width="11.26953125" bestFit="1" customWidth="1"/>
    <col min="6" max="6" width="12.26953125" bestFit="1" customWidth="1"/>
  </cols>
  <sheetData>
    <row r="1" spans="1:6" x14ac:dyDescent="0.35">
      <c r="A1" t="s">
        <v>144</v>
      </c>
    </row>
    <row r="2" spans="1:6" x14ac:dyDescent="0.35">
      <c r="A2" s="1" t="s">
        <v>49</v>
      </c>
    </row>
    <row r="3" spans="1:6" x14ac:dyDescent="0.35">
      <c r="B3" s="15" t="s">
        <v>11</v>
      </c>
      <c r="C3" s="1">
        <v>2030</v>
      </c>
      <c r="D3" s="1">
        <v>2035</v>
      </c>
      <c r="E3" s="1">
        <v>2040</v>
      </c>
      <c r="F3" s="1">
        <v>2045</v>
      </c>
    </row>
    <row r="4" spans="1:6" x14ac:dyDescent="0.35">
      <c r="B4" s="3" t="s">
        <v>50</v>
      </c>
      <c r="C4" s="6">
        <v>0.11028889374671973</v>
      </c>
      <c r="D4" s="6">
        <v>2.3701122544197817E-5</v>
      </c>
      <c r="E4" s="6">
        <v>0</v>
      </c>
      <c r="F4" s="6">
        <v>0</v>
      </c>
    </row>
    <row r="5" spans="1:6" x14ac:dyDescent="0.35">
      <c r="B5" s="3" t="s">
        <v>14</v>
      </c>
      <c r="C5" s="6">
        <v>0</v>
      </c>
      <c r="D5" s="6">
        <v>0</v>
      </c>
      <c r="E5" s="6">
        <v>0</v>
      </c>
      <c r="F5" s="6">
        <v>0</v>
      </c>
    </row>
    <row r="6" spans="1:6" x14ac:dyDescent="0.35">
      <c r="B6" s="3" t="s">
        <v>45</v>
      </c>
      <c r="C6" s="6">
        <v>52.216369880771381</v>
      </c>
      <c r="D6" s="6">
        <v>15.960260731790948</v>
      </c>
      <c r="E6" s="6">
        <v>39.397471398488015</v>
      </c>
      <c r="F6" s="6">
        <v>31.874008439837091</v>
      </c>
    </row>
    <row r="7" spans="1:6" x14ac:dyDescent="0.35">
      <c r="B7" s="3" t="s">
        <v>46</v>
      </c>
      <c r="C7" s="6">
        <v>53.410183316343506</v>
      </c>
      <c r="D7" s="6">
        <v>97.943173303017801</v>
      </c>
      <c r="E7" s="6">
        <v>142.45929597114653</v>
      </c>
      <c r="F7" s="6">
        <v>192.13697895162881</v>
      </c>
    </row>
    <row r="8" spans="1:6" x14ac:dyDescent="0.35">
      <c r="B8" s="3" t="s">
        <v>47</v>
      </c>
      <c r="C8" s="6">
        <v>92.723380183931269</v>
      </c>
      <c r="D8" s="6">
        <v>147.91491918469632</v>
      </c>
      <c r="E8" s="6">
        <v>193.9683942426814</v>
      </c>
      <c r="F8" s="6">
        <v>277.49225654514146</v>
      </c>
    </row>
    <row r="9" spans="1:6" x14ac:dyDescent="0.35">
      <c r="B9" s="3" t="s">
        <v>19</v>
      </c>
      <c r="C9" s="6">
        <v>139.83875177948724</v>
      </c>
      <c r="D9" s="6">
        <v>214.3082926710309</v>
      </c>
      <c r="E9" s="6">
        <v>282.70595266376864</v>
      </c>
      <c r="F9" s="6">
        <v>383.37475546022824</v>
      </c>
    </row>
    <row r="10" spans="1:6" x14ac:dyDescent="0.35">
      <c r="B10" s="3" t="s">
        <v>20</v>
      </c>
      <c r="C10" s="6">
        <v>48.26077848069334</v>
      </c>
      <c r="D10" s="6">
        <v>135.70630641059347</v>
      </c>
      <c r="E10" s="6">
        <v>224.34959205934038</v>
      </c>
      <c r="F10" s="6">
        <v>326.58033084524573</v>
      </c>
    </row>
    <row r="11" spans="1:6" x14ac:dyDescent="0.35">
      <c r="B11" s="3" t="s">
        <v>17</v>
      </c>
      <c r="C11" s="6">
        <v>24.52644073047642</v>
      </c>
      <c r="D11" s="6">
        <v>24.511833896428129</v>
      </c>
      <c r="E11" s="6">
        <v>23.1478559087865</v>
      </c>
      <c r="F11" s="6">
        <v>24.057034908643811</v>
      </c>
    </row>
    <row r="12" spans="1:6" x14ac:dyDescent="0.35">
      <c r="B12" s="3" t="s">
        <v>18</v>
      </c>
      <c r="C12" s="6">
        <v>89.045985573122039</v>
      </c>
      <c r="D12" s="6">
        <v>46.897138593145527</v>
      </c>
      <c r="E12" s="6">
        <v>36.901429549605901</v>
      </c>
      <c r="F12" s="6">
        <v>14.955450975428999</v>
      </c>
    </row>
    <row r="13" spans="1:6" x14ac:dyDescent="0.35">
      <c r="B13" s="3" t="s">
        <v>48</v>
      </c>
      <c r="C13" s="6">
        <v>12.248186196544101</v>
      </c>
      <c r="D13" s="6">
        <v>23.195636116148279</v>
      </c>
      <c r="E13" s="6">
        <v>13.936299049017434</v>
      </c>
      <c r="F13" s="6">
        <v>14.259694587130705</v>
      </c>
    </row>
    <row r="14" spans="1:6" x14ac:dyDescent="0.35">
      <c r="B14" s="3" t="s">
        <v>22</v>
      </c>
      <c r="C14" s="6">
        <v>5.0650828483488217</v>
      </c>
      <c r="D14" s="6">
        <v>6.2374234431249604</v>
      </c>
      <c r="E14" s="6">
        <v>1.3024877680454345</v>
      </c>
      <c r="F14" s="6">
        <v>9.2280444593209552</v>
      </c>
    </row>
    <row r="15" spans="1:6" x14ac:dyDescent="0.35">
      <c r="B15" s="3"/>
      <c r="C15" s="6"/>
      <c r="D15" s="6"/>
      <c r="E15" s="6"/>
      <c r="F15" s="6"/>
    </row>
    <row r="16" spans="1:6" x14ac:dyDescent="0.35">
      <c r="B16" s="4" t="s">
        <v>8</v>
      </c>
      <c r="C16" s="9">
        <v>517.44544788346479</v>
      </c>
      <c r="D16" s="9">
        <v>712.67500805109887</v>
      </c>
      <c r="E16" s="9">
        <v>958.16877861088028</v>
      </c>
      <c r="F16" s="9">
        <v>1273.9585551726063</v>
      </c>
    </row>
    <row r="17" spans="2:6" x14ac:dyDescent="0.35">
      <c r="B17" s="17" t="s">
        <v>51</v>
      </c>
      <c r="C17" s="16">
        <v>0.90560998857251807</v>
      </c>
      <c r="D17" s="16">
        <v>0.97586851162522292</v>
      </c>
      <c r="E17" s="16">
        <v>0.97120171002606426</v>
      </c>
      <c r="F17" s="16">
        <v>0.9930160313221984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BBDF3-4B0A-4C3D-8A2C-A176CE76F67D}">
  <dimension ref="A1:F27"/>
  <sheetViews>
    <sheetView workbookViewId="0">
      <selection activeCell="H25" sqref="H25"/>
    </sheetView>
  </sheetViews>
  <sheetFormatPr baseColWidth="10" defaultRowHeight="14.5" x14ac:dyDescent="0.35"/>
  <cols>
    <col min="2" max="2" width="16.26953125" customWidth="1"/>
    <col min="3" max="3" width="11.26953125" bestFit="1" customWidth="1"/>
  </cols>
  <sheetData>
    <row r="1" spans="1:6" x14ac:dyDescent="0.35">
      <c r="A1" t="s">
        <v>145</v>
      </c>
    </row>
    <row r="2" spans="1:6" x14ac:dyDescent="0.35">
      <c r="A2" s="1" t="s">
        <v>52</v>
      </c>
    </row>
    <row r="4" spans="1:6" x14ac:dyDescent="0.35">
      <c r="A4" t="s">
        <v>57</v>
      </c>
      <c r="E4" t="s">
        <v>59</v>
      </c>
    </row>
    <row r="5" spans="1:6" x14ac:dyDescent="0.35">
      <c r="B5" s="14" t="s">
        <v>56</v>
      </c>
      <c r="E5" s="14" t="s">
        <v>56</v>
      </c>
    </row>
    <row r="6" spans="1:6" x14ac:dyDescent="0.35">
      <c r="B6" t="s">
        <v>53</v>
      </c>
      <c r="C6">
        <v>9</v>
      </c>
      <c r="E6" t="s">
        <v>53</v>
      </c>
      <c r="F6">
        <v>15.8</v>
      </c>
    </row>
    <row r="7" spans="1:6" x14ac:dyDescent="0.35">
      <c r="B7" t="s">
        <v>54</v>
      </c>
      <c r="C7">
        <v>4.9000000000000004</v>
      </c>
      <c r="E7" t="s">
        <v>54</v>
      </c>
      <c r="F7">
        <v>6.3</v>
      </c>
    </row>
    <row r="8" spans="1:6" x14ac:dyDescent="0.35">
      <c r="B8" t="s">
        <v>55</v>
      </c>
      <c r="C8">
        <v>2.2999999999999998</v>
      </c>
      <c r="E8" t="s">
        <v>55</v>
      </c>
      <c r="F8">
        <v>2.6</v>
      </c>
    </row>
    <row r="12" spans="1:6" x14ac:dyDescent="0.35">
      <c r="A12" s="1" t="s">
        <v>58</v>
      </c>
      <c r="E12" s="1" t="s">
        <v>60</v>
      </c>
    </row>
    <row r="13" spans="1:6" x14ac:dyDescent="0.35">
      <c r="B13" s="14" t="s">
        <v>44</v>
      </c>
      <c r="C13" s="1">
        <v>2045</v>
      </c>
      <c r="E13" s="14" t="s">
        <v>11</v>
      </c>
      <c r="F13" s="1">
        <v>2045</v>
      </c>
    </row>
    <row r="14" spans="1:6" x14ac:dyDescent="0.35">
      <c r="B14" s="3" t="s">
        <v>12</v>
      </c>
      <c r="C14" s="6">
        <v>0</v>
      </c>
      <c r="E14" s="3" t="s">
        <v>61</v>
      </c>
      <c r="F14" s="6">
        <v>270.23690217520988</v>
      </c>
    </row>
    <row r="15" spans="1:6" x14ac:dyDescent="0.35">
      <c r="B15" s="3" t="s">
        <v>13</v>
      </c>
      <c r="C15" s="6">
        <v>0</v>
      </c>
      <c r="E15" s="3" t="s">
        <v>62</v>
      </c>
      <c r="F15" s="6">
        <v>148.0440003518199</v>
      </c>
    </row>
    <row r="16" spans="1:6" x14ac:dyDescent="0.35">
      <c r="B16" s="3" t="s">
        <v>14</v>
      </c>
      <c r="C16" s="6">
        <v>0</v>
      </c>
      <c r="E16" s="3" t="s">
        <v>40</v>
      </c>
      <c r="F16" s="6">
        <v>108.59069813898381</v>
      </c>
    </row>
    <row r="17" spans="2:6" x14ac:dyDescent="0.35">
      <c r="B17" s="3" t="s">
        <v>45</v>
      </c>
      <c r="C17" s="6">
        <v>40.819346275272999</v>
      </c>
      <c r="E17" s="3" t="s">
        <v>22</v>
      </c>
      <c r="F17" s="6">
        <v>5.1091038472098553</v>
      </c>
    </row>
    <row r="18" spans="2:6" x14ac:dyDescent="0.35">
      <c r="B18" s="3" t="s">
        <v>46</v>
      </c>
      <c r="C18" s="6">
        <v>143.87333645155553</v>
      </c>
      <c r="F18" s="6"/>
    </row>
    <row r="19" spans="2:6" x14ac:dyDescent="0.35">
      <c r="B19" s="3" t="s">
        <v>47</v>
      </c>
      <c r="C19" s="6">
        <v>148.51059433265868</v>
      </c>
      <c r="E19" s="2" t="s">
        <v>8</v>
      </c>
      <c r="F19" s="9">
        <f>SUM(F14:F17)</f>
        <v>531.98070451322349</v>
      </c>
    </row>
    <row r="20" spans="2:6" x14ac:dyDescent="0.35">
      <c r="B20" s="3" t="s">
        <v>19</v>
      </c>
      <c r="C20" s="6">
        <v>138.06969260894604</v>
      </c>
      <c r="E20" s="18" t="s">
        <v>63</v>
      </c>
      <c r="F20" s="19">
        <v>0.78627081579917069</v>
      </c>
    </row>
    <row r="21" spans="2:6" x14ac:dyDescent="0.35">
      <c r="B21" s="3" t="s">
        <v>20</v>
      </c>
      <c r="C21" s="6">
        <v>65.449998047721692</v>
      </c>
    </row>
    <row r="22" spans="2:6" x14ac:dyDescent="0.35">
      <c r="B22" s="3" t="s">
        <v>17</v>
      </c>
      <c r="C22" s="6">
        <v>3.3193781306085031</v>
      </c>
    </row>
    <row r="23" spans="2:6" x14ac:dyDescent="0.35">
      <c r="B23" s="3" t="s">
        <v>18</v>
      </c>
      <c r="C23" s="6">
        <v>16.233042771630259</v>
      </c>
    </row>
    <row r="24" spans="2:6" x14ac:dyDescent="0.35">
      <c r="B24" s="3" t="s">
        <v>48</v>
      </c>
      <c r="C24" s="6">
        <v>41.275645423199265</v>
      </c>
    </row>
    <row r="25" spans="2:6" x14ac:dyDescent="0.35">
      <c r="B25" s="3" t="s">
        <v>22</v>
      </c>
      <c r="C25" s="6">
        <v>1.6894515819336835</v>
      </c>
    </row>
    <row r="27" spans="2:6" x14ac:dyDescent="0.35">
      <c r="B27" s="2" t="s">
        <v>8</v>
      </c>
      <c r="C27" s="9">
        <v>599.24048562352664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19</vt:i4>
      </vt:variant>
    </vt:vector>
  </HeadingPairs>
  <TitlesOfParts>
    <vt:vector size="19" baseType="lpstr">
      <vt:lpstr>Inhaltsverzeichnis &amp; Impressum</vt:lpstr>
      <vt:lpstr>Abb. 3 THG-Emissionen</vt:lpstr>
      <vt:lpstr>Abb. 4 Primärenergieverbrauch</vt:lpstr>
      <vt:lpstr>Abb. 5 Endenergieverbrauch</vt:lpstr>
      <vt:lpstr>Abb. 6 Systemmehrkosten</vt:lpstr>
      <vt:lpstr>Abb. 7 Stromverbrauch</vt:lpstr>
      <vt:lpstr>Abb. 8 Strom Inst. Kapazitäten</vt:lpstr>
      <vt:lpstr>Abb. 10 Stromerzeugung</vt:lpstr>
      <vt:lpstr>Abb. 11 Exkurs Ausbaugrenzen EE</vt:lpstr>
      <vt:lpstr>Abb. 12 Wasserstoffbedarf</vt:lpstr>
      <vt:lpstr>Abb. 13 Wasserstofferzeugung</vt:lpstr>
      <vt:lpstr>Abb. 15+16 Exkurs H2-Import</vt:lpstr>
      <vt:lpstr>Abb. 18 Negative Emissionen</vt:lpstr>
      <vt:lpstr>Abb. 19 Exkurs LULUCF</vt:lpstr>
      <vt:lpstr>Abb. 20 Bioenergie</vt:lpstr>
      <vt:lpstr>Abb. 21 Industrie</vt:lpstr>
      <vt:lpstr>Abb. 22 Exkurs Defossilisierung</vt:lpstr>
      <vt:lpstr>Abb. 23 Gebäude</vt:lpstr>
      <vt:lpstr>Abb. 24 Verkehr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Schöb</dc:creator>
  <cp:lastModifiedBy>Thomas Schöb</cp:lastModifiedBy>
  <dcterms:created xsi:type="dcterms:W3CDTF">2021-10-28T14:37:44Z</dcterms:created>
  <dcterms:modified xsi:type="dcterms:W3CDTF">2021-11-02T19:09:43Z</dcterms:modified>
</cp:coreProperties>
</file>